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'REESTR_ORG'!$A$2:$E$65</definedName>
    <definedName name="logic">'TEHSHEET'!$E$2:$E$3</definedName>
    <definedName name="MONTH">'TEHSHEET'!$D$2:$D$14</definedName>
    <definedName name="org">'Титульный'!$F$10</definedName>
    <definedName name="post_name">'REESTR_ORG'!$T$71:$T$83</definedName>
    <definedName name="potr_name">'REESTR_ORG'!$AF$71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'REESTR_ORG'!$H$71:$H$88</definedName>
    <definedName name="sbwt_name_o">'REESTR_ORG'!$AN$71:$AN$89</definedName>
    <definedName name="sbwt_name_oep">'REESTR_ORG'!$AR$71:$AR$89</definedName>
    <definedName name="sbwt_name_p">'REESTR_ORG'!$P$71:$P$89</definedName>
    <definedName name="sbwt_post_name">'REESTR_ORG'!$AJ$71:$AJ$100</definedName>
    <definedName name="title_post_name">'REESTR_ORG'!$X$71:$Z$83</definedName>
    <definedName name="title_sbwt_name">'REESTR_ORG'!$L$71:$N$88</definedName>
    <definedName name="title_tso_name">'REESTR_ORG'!$D$71:$F$111</definedName>
    <definedName name="tso_name">'REESTR_ORG'!$A$71:$A$111</definedName>
    <definedName name="tso_name_p">'REESTR_ORG'!$AB$71:$AB$124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<sst xmlns="http://schemas.openxmlformats.org/spreadsheetml/2006/main" count="1420" uniqueCount="314">
  <si>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</si>
  <si>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</si>
  <si>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</si>
  <si>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</si>
  <si>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</si>
  <si>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</si>
  <si>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</si>
  <si>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</si>
  <si>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</si>
  <si>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</si>
  <si>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</si>
  <si>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</si>
  <si>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</si>
  <si>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</si>
  <si>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</si>
  <si>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</si>
  <si>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</si>
  <si>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</si>
  <si>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</si>
  <si>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</si>
  <si>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</si>
  <si>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</si>
  <si>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</si>
  <si>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</si>
  <si>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</si>
  <si>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</si>
  <si>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</si>
  <si>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</si>
  <si>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</si>
  <si>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</si>
  <si>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</si>
  <si>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</si>
  <si>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</si>
  <si>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</si>
  <si>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</si>
  <si>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</si>
  <si>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</si>
  <si>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</si>
  <si>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</si>
  <si>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</si>
  <si>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</si>
  <si>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</si>
  <si>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</si>
  <si>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</si>
  <si>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</si>
  <si>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</si>
  <si>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</si>
  <si>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</si>
  <si>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</si>
  <si>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</si>
  <si>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</si>
  <si>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</si>
  <si>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</si>
  <si>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</si>
  <si>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</si>
  <si>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</si>
  <si>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</si>
  <si>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</si>
  <si>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</si>
  <si>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</si>
  <si>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</si>
  <si>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</si>
  <si>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</si>
  <si>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</si>
  <si>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</si>
  <si>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</si>
  <si>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</si>
  <si>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</si>
  <si>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</si>
  <si>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</si>
  <si>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</si>
  <si>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</si>
  <si>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</si>
  <si>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</si>
  <si>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</si>
  <si>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</si>
  <si>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</si>
  <si>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</si>
  <si>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</si>
  <si>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</si>
  <si>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</si>
  <si>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</si>
  <si>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</si>
  <si>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</si>
  <si>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</si>
  <si>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</si>
  <si>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</si>
  <si>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</si>
  <si>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</si>
  <si>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</si>
  <si>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</si>
  <si>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</si>
  <si>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</si>
  <si>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</si>
  <si>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</si>
  <si>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</si>
  <si>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</si>
  <si>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</si>
  <si>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</si>
  <si>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</si>
  <si>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</si>
  <si>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</si>
  <si>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</si>
  <si>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</si>
  <si>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</si>
  <si>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</si>
  <si>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</si>
  <si>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</si>
  <si>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</si>
  <si>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</si>
  <si>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</si>
  <si>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</si>
  <si>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</si>
  <si>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</si>
  <si>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</si>
  <si>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</si>
  <si>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</si>
  <si>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</si>
  <si>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</si>
  <si>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</si>
  <si>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</si>
  <si>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</si>
  <si>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</si>
  <si>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</si>
  <si>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</si>
  <si>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</si>
  <si>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/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</si>
  <si>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</si>
  <si>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</si>
  <si>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</si>
  <si>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</si>
  <si>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</si>
  <si>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</si>
  <si>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</si>
  <si>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</si>
  <si>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</si>
  <si>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</si>
  <si>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</si>
  <si>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</si>
  <si>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</si>
  <si>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</si>
  <si>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</si>
  <si>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</si>
  <si>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</si>
  <si>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</si>
  <si>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</si>
  <si>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</si>
  <si>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</si>
  <si>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по регулируемой цене</t>
  </si>
  <si>
    <t>по свободной цене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</si>
  <si>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</si>
  <si>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</si>
  <si>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</si>
  <si>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</si>
  <si>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</si>
  <si>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</si>
  <si>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</si>
  <si>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ООО "Энергокомфорт" Амур</t>
  </si>
  <si>
    <t>2801110560</t>
  </si>
  <si>
    <t>280101001</t>
  </si>
  <si>
    <t>Сбытовая компания</t>
  </si>
  <si>
    <t>филиал ОАО "ДЭК" "Амурэнергосбыт"</t>
  </si>
  <si>
    <t>2723088770</t>
  </si>
  <si>
    <t>280102001</t>
  </si>
  <si>
    <t>Дальневосточная дирекция по энергообеспечению – СП Трансэнерго - филиала ОАО "РЖД"</t>
  </si>
  <si>
    <t>7708503727</t>
  </si>
  <si>
    <t>272145007</t>
  </si>
  <si>
    <t>Сетевая компания</t>
  </si>
  <si>
    <t>ЗАО "Энергетик"</t>
  </si>
  <si>
    <t>2809003545</t>
  </si>
  <si>
    <t>280901001</t>
  </si>
  <si>
    <t>МУ "Тайга"</t>
  </si>
  <si>
    <t>2810004046</t>
  </si>
  <si>
    <t>281001001</t>
  </si>
  <si>
    <t>МУП "Горэлектротеплосеть" г.Тында</t>
  </si>
  <si>
    <t>2808002098</t>
  </si>
  <si>
    <t>280801001</t>
  </si>
  <si>
    <t>282201001</t>
  </si>
  <si>
    <t>МУП "Электросети" ЗАТО Углегорск</t>
  </si>
  <si>
    <t>2823007485</t>
  </si>
  <si>
    <t>282301001</t>
  </si>
  <si>
    <t>МУП "Электротеплосеть г. Белогорска"</t>
  </si>
  <si>
    <t>2804014416</t>
  </si>
  <si>
    <t>280401001</t>
  </si>
  <si>
    <t>2801091892</t>
  </si>
  <si>
    <t>2704016508</t>
  </si>
  <si>
    <t>ОАО "Амурагропромэнерго"</t>
  </si>
  <si>
    <t>2801014175</t>
  </si>
  <si>
    <t>2801108200</t>
  </si>
  <si>
    <t>280102003</t>
  </si>
  <si>
    <t>2801154052</t>
  </si>
  <si>
    <t>ОАО "Прииск Соловьевский"</t>
  </si>
  <si>
    <t>2828002272</t>
  </si>
  <si>
    <t>282801001</t>
  </si>
  <si>
    <t>753602001</t>
  </si>
  <si>
    <t>ООО " Энергетик"</t>
  </si>
  <si>
    <t>2825009343</t>
  </si>
  <si>
    <t>282501001</t>
  </si>
  <si>
    <t>2804011415</t>
  </si>
  <si>
    <t>ООО "Районные электрические сети"</t>
  </si>
  <si>
    <t>2808018394</t>
  </si>
  <si>
    <t>ООО "Трансэнерго"</t>
  </si>
  <si>
    <t>2815014111</t>
  </si>
  <si>
    <t>281501001</t>
  </si>
  <si>
    <t>1434031363</t>
  </si>
  <si>
    <t>Станция - поставщик ЭЭ</t>
  </si>
  <si>
    <t>Филиал ОАО "РусГидро - "Зейская ГЭС"</t>
  </si>
  <si>
    <t>2460066195</t>
  </si>
  <si>
    <t>280502001</t>
  </si>
  <si>
    <t>Филиал ОАО "РусГидро" - "Бурейская ГЭС"</t>
  </si>
  <si>
    <t>281302001</t>
  </si>
  <si>
    <t>ООО "Сервис Транспорт"</t>
  </si>
  <si>
    <t>2805004805</t>
  </si>
  <si>
    <t>280501001</t>
  </si>
  <si>
    <t>ЭСО</t>
  </si>
  <si>
    <t>Общество с ограниченной ответственностью "Свет"</t>
  </si>
  <si>
    <t>2825009914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</si>
  <si>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</si>
  <si>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</si>
  <si>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</si>
  <si>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</si>
  <si>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</si>
  <si>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</si>
  <si>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</si>
  <si>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</si>
  <si>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</si>
  <si>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</si>
  <si>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</si>
  <si>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</si>
  <si>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</si>
  <si>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</si>
  <si>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</si>
  <si>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</si>
  <si>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</si>
  <si>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</si>
  <si>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</si>
  <si>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</si>
  <si>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</si>
  <si>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</si>
  <si>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</si>
  <si>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676572, пгт.Февральск, Амурская область, Селемджинский район, ул.Саянская д.4б</t>
  </si>
  <si>
    <t>676572, пгт.Февральск, Амурская область, Селемджинский район, ул.Ленина, 6а</t>
  </si>
  <si>
    <t>Кудицкая Лариса Феликсовна</t>
  </si>
  <si>
    <t>Стаханова Тамара Михайловна</t>
  </si>
  <si>
    <t>Муниципальное унитарное предприятие "Снежногорскэнерго"</t>
  </si>
  <si>
    <t>2815015027</t>
  </si>
  <si>
    <t>ОАО "Дальневосточная энергетическая компания"</t>
  </si>
  <si>
    <t>997450001</t>
  </si>
  <si>
    <t>ОАО "Оборонэнергосбыт"</t>
  </si>
  <si>
    <t>7704731218</t>
  </si>
  <si>
    <t>770401001</t>
  </si>
  <si>
    <t>ОАО "Оборонэнергосбыт" филиал "Дальневосточный"</t>
  </si>
  <si>
    <t>272443001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</si>
  <si>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</si>
  <si>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</si>
  <si>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</si>
  <si>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</si>
  <si>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</si>
  <si>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"Транснефтьэнерго"</t>
  </si>
  <si>
    <t>7703552167</t>
  </si>
  <si>
    <t>772301001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</si>
  <si>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</si>
  <si>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Забайкальская дирекция по энергообеспечению структурного подразделения Трансэнерго</t>
  </si>
  <si>
    <t>753645016</t>
  </si>
  <si>
    <t>МУП "Ромненские коммунальные сети"</t>
  </si>
  <si>
    <t>2822003720</t>
  </si>
  <si>
    <t>МУП "Тепловые сети г. Белогорска"</t>
  </si>
  <si>
    <t>2804010517</t>
  </si>
  <si>
    <t>МУП "Теплоэнерго г. Белогорск"</t>
  </si>
  <si>
    <t>2804015434</t>
  </si>
  <si>
    <t>ОАО "Амурские коммунальные системы"</t>
  </si>
  <si>
    <t>ОАО "ДРСК"</t>
  </si>
  <si>
    <t>280150001</t>
  </si>
  <si>
    <t>ОАО "ДРСК" филиал "Амурские электрические сети"</t>
  </si>
  <si>
    <t>ОАО "Оборонэнерго"</t>
  </si>
  <si>
    <t>7704726225</t>
  </si>
  <si>
    <t>ОАО "ФСК ЕЭС"</t>
  </si>
  <si>
    <t>4716016979</t>
  </si>
  <si>
    <t>772801001</t>
  </si>
  <si>
    <t>ООО "Амурагропромэнерго"</t>
  </si>
  <si>
    <t>2801163353</t>
  </si>
  <si>
    <t>ООО "Дальжилстрой"</t>
  </si>
  <si>
    <t>2801112768</t>
  </si>
  <si>
    <t>ООО "Предприятие Зейские электрические сети"</t>
  </si>
  <si>
    <t>2805005502</t>
  </si>
  <si>
    <t>ООО "Сети"</t>
  </si>
  <si>
    <t>2825011783</t>
  </si>
  <si>
    <t>ООО Комбинат "Восточный плюс"</t>
  </si>
  <si>
    <t>ООО Тепло-комбинат "Восточный"</t>
  </si>
  <si>
    <t>2804014712</t>
  </si>
  <si>
    <t>Открытое акционерное общество "Облкоммунсервис"</t>
  </si>
  <si>
    <t>Талданский щебеночный завод - филиал ОАО "Первая нерудная компания"</t>
  </si>
  <si>
    <t>7708670326</t>
  </si>
  <si>
    <t>282603001</t>
  </si>
  <si>
    <t>Филиал "Дальневосточный" ОАО "28 электрическая сеть"</t>
  </si>
  <si>
    <t>Филиал "Дальневосточный" ОАО "Оборонэнерго"</t>
  </si>
  <si>
    <t>МУП «Коммунальные сети»</t>
  </si>
  <si>
    <t>2826005359</t>
  </si>
  <si>
    <t>282601001</t>
  </si>
  <si>
    <t>ОАО "ДГК"</t>
  </si>
  <si>
    <t>ОАО "ДГК" "Амурская генерация" СП "Благовещенская ТЭЦ"</t>
  </si>
  <si>
    <t>280102002</t>
  </si>
  <si>
    <t>ОАО "ДГК" СП Райчихинская ГРЭС</t>
  </si>
  <si>
    <t>280632001</t>
  </si>
  <si>
    <t>ОАО "ДГК" филиал "Амурская генерация"</t>
  </si>
  <si>
    <t>ООО "Теплоэнергия"</t>
  </si>
  <si>
    <t>2826005790</t>
  </si>
  <si>
    <t>ООО "ЭнерГиЯ"</t>
  </si>
  <si>
    <t>2801162511</t>
  </si>
  <si>
    <t>Дата последнего обновления реестра организаций 19.07.2013 18:20:06</t>
  </si>
  <si>
    <t>seti.22@mail.ru</t>
  </si>
  <si>
    <t>инженер по сетевому хозяйству</t>
  </si>
  <si>
    <t>Остапенко Светлана Николаевна</t>
  </si>
  <si>
    <t>8(41646)31109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</si>
</sst>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00000"/>
    <numFmt numFmtId="180" formatCode="_-* #,##0.0_р_._-;\-* #,##0.0_р_._-;_-* &quot;-&quot;??_р_._-;_-@_-"/>
    <numFmt numFmtId="181" formatCode="#,##0.00&quot;р.&quot;"/>
    <numFmt numFmtId="182" formatCode="0.0%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6" fontId="41" fillId="0" borderId="0">
      <alignment/>
      <protection locked="0"/>
    </xf>
  </cellStyleXfs>
  <cellXfs count="178">
    <xf numFmtId="0" fontId="0" fillId="0" borderId="0" xfId="0" applyAlignment="1">
      <alignment/>
    </xf>
    <xf numFmtId="0" fontId="37" fillId="0" borderId="0" xfId="532" applyNumberFormat="1" applyFont="1" applyFill="1" applyBorder="1" applyAlignment="1" applyProtection="1">
      <alignment horizontal="left" vertical="top"/>
      <protection/>
    </xf>
    <xf numFmtId="14" fontId="36" fillId="0" borderId="0" xfId="544" applyNumberFormat="1" applyFont="1" applyFill="1" applyBorder="1" applyAlignment="1" applyProtection="1">
      <alignment horizontal="center" vertical="center" wrapText="1"/>
      <protection/>
    </xf>
    <xf numFmtId="0" fontId="37" fillId="24" borderId="0" xfId="544" applyNumberFormat="1" applyFont="1" applyFill="1" applyBorder="1" applyAlignment="1" applyProtection="1">
      <alignment horizontal="center" vertical="center" wrapText="1"/>
      <protection/>
    </xf>
    <xf numFmtId="0" fontId="18" fillId="24" borderId="0" xfId="544" applyNumberFormat="1" applyFont="1" applyFill="1" applyBorder="1" applyAlignment="1" applyProtection="1">
      <alignment horizontal="center" vertical="center" wrapText="1"/>
      <protection/>
    </xf>
    <xf numFmtId="49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22" fillId="24" borderId="15" xfId="544" applyNumberFormat="1" applyFont="1" applyFill="1" applyBorder="1" applyAlignment="1" applyProtection="1">
      <alignment horizontal="center" vertical="center" wrapText="1"/>
      <protection/>
    </xf>
    <xf numFmtId="0" fontId="22" fillId="24" borderId="17" xfId="544" applyNumberFormat="1" applyFont="1" applyFill="1" applyBorder="1" applyAlignment="1" applyProtection="1">
      <alignment horizontal="center" vertical="center" wrapText="1"/>
      <protection/>
    </xf>
    <xf numFmtId="49" fontId="36" fillId="0" borderId="0" xfId="544" applyNumberFormat="1" applyFont="1" applyFill="1" applyBorder="1" applyAlignment="1" applyProtection="1">
      <alignment horizontal="left" vertical="center" wrapText="1"/>
      <protection/>
    </xf>
    <xf numFmtId="49" fontId="18" fillId="24" borderId="18" xfId="544" applyNumberFormat="1" applyFont="1" applyFill="1" applyBorder="1" applyAlignment="1" applyProtection="1">
      <alignment horizontal="center" vertical="center" wrapText="1"/>
      <protection/>
    </xf>
    <xf numFmtId="49" fontId="18" fillId="24" borderId="13" xfId="544" applyNumberFormat="1" applyFont="1" applyFill="1" applyBorder="1" applyAlignment="1" applyProtection="1">
      <alignment horizontal="center" vertical="center" wrapText="1"/>
      <protection/>
    </xf>
    <xf numFmtId="49" fontId="18" fillId="24" borderId="14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Protection="1">
      <alignment/>
      <protection/>
    </xf>
    <xf numFmtId="0" fontId="22" fillId="4" borderId="13" xfId="539" applyFont="1" applyFill="1" applyBorder="1" applyAlignment="1" applyProtection="1">
      <alignment horizontal="center"/>
      <protection/>
    </xf>
    <xf numFmtId="0" fontId="22" fillId="4" borderId="13" xfId="545" applyFont="1" applyFill="1" applyBorder="1" applyAlignment="1" applyProtection="1">
      <alignment horizontal="center" vertical="center"/>
      <protection/>
    </xf>
    <xf numFmtId="0" fontId="18" fillId="0" borderId="0" xfId="539" applyFont="1" applyAlignment="1" applyProtection="1">
      <alignment horizontal="center"/>
      <protection/>
    </xf>
    <xf numFmtId="0" fontId="18" fillId="0" borderId="0" xfId="545" applyFont="1" applyAlignment="1" applyProtection="1">
      <alignment horizontal="right"/>
      <protection/>
    </xf>
    <xf numFmtId="0" fontId="18" fillId="0" borderId="13" xfId="5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4" borderId="0" xfId="539" applyFont="1" applyFill="1" applyProtection="1">
      <alignment/>
      <protection/>
    </xf>
    <xf numFmtId="49" fontId="18" fillId="0" borderId="0" xfId="535" applyFont="1" applyAlignment="1" applyProtection="1">
      <alignment vertical="top" wrapText="1"/>
      <protection/>
    </xf>
    <xf numFmtId="49" fontId="18" fillId="24" borderId="19" xfId="534" applyFont="1" applyFill="1" applyBorder="1" applyProtection="1">
      <alignment vertical="top"/>
      <protection/>
    </xf>
    <xf numFmtId="49" fontId="18" fillId="24" borderId="20" xfId="534" applyFont="1" applyFill="1" applyBorder="1" applyProtection="1">
      <alignment vertical="top"/>
      <protection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0" borderId="0" xfId="534" applyFont="1" applyProtection="1">
      <alignment vertical="top"/>
      <protection/>
    </xf>
    <xf numFmtId="49" fontId="18" fillId="24" borderId="18" xfId="534" applyFont="1" applyFill="1" applyBorder="1" applyProtection="1">
      <alignment vertical="top"/>
      <protection/>
    </xf>
    <xf numFmtId="0" fontId="22" fillId="24" borderId="14" xfId="543" applyNumberFormat="1" applyFont="1" applyFill="1" applyBorder="1" applyAlignment="1" applyProtection="1">
      <alignment horizontal="center" vertical="center" wrapText="1"/>
      <protection/>
    </xf>
    <xf numFmtId="49" fontId="18" fillId="24" borderId="18" xfId="538" applyFont="1" applyFill="1" applyBorder="1" applyProtection="1">
      <alignment vertical="top"/>
      <protection/>
    </xf>
    <xf numFmtId="49" fontId="18" fillId="24" borderId="0" xfId="538" applyFont="1" applyFill="1" applyBorder="1" applyProtection="1">
      <alignment vertical="top"/>
      <protection/>
    </xf>
    <xf numFmtId="49" fontId="18" fillId="24" borderId="14" xfId="538" applyFont="1" applyFill="1" applyBorder="1" applyProtection="1">
      <alignment vertical="top"/>
      <protection/>
    </xf>
    <xf numFmtId="49" fontId="18" fillId="0" borderId="0" xfId="538" applyFont="1" applyProtection="1">
      <alignment vertical="top"/>
      <protection/>
    </xf>
    <xf numFmtId="0" fontId="18" fillId="0" borderId="0" xfId="531" applyFont="1" applyAlignment="1" applyProtection="1">
      <alignment wrapText="1"/>
      <protection/>
    </xf>
    <xf numFmtId="0" fontId="18" fillId="24" borderId="18" xfId="531" applyFont="1" applyFill="1" applyBorder="1" applyAlignment="1" applyProtection="1">
      <alignment wrapText="1"/>
      <protection/>
    </xf>
    <xf numFmtId="0" fontId="18" fillId="24" borderId="0" xfId="531" applyFont="1" applyFill="1" applyBorder="1" applyAlignment="1" applyProtection="1">
      <alignment wrapText="1"/>
      <protection/>
    </xf>
    <xf numFmtId="0" fontId="18" fillId="24" borderId="0" xfId="543" applyFont="1" applyFill="1" applyBorder="1" applyAlignment="1" applyProtection="1">
      <alignment wrapText="1"/>
      <protection/>
    </xf>
    <xf numFmtId="0" fontId="18" fillId="24" borderId="14" xfId="543" applyFont="1" applyFill="1" applyBorder="1" applyAlignment="1" applyProtection="1">
      <alignment wrapText="1"/>
      <protection/>
    </xf>
    <xf numFmtId="0" fontId="18" fillId="0" borderId="0" xfId="543" applyFont="1" applyAlignment="1" applyProtection="1">
      <alignment wrapText="1"/>
      <protection/>
    </xf>
    <xf numFmtId="49" fontId="22" fillId="24" borderId="0" xfId="537" applyFont="1" applyFill="1" applyBorder="1" applyAlignment="1" applyProtection="1">
      <alignment horizontal="left" vertical="center" indent="2"/>
      <protection/>
    </xf>
    <xf numFmtId="49" fontId="18" fillId="24" borderId="21" xfId="538" applyFont="1" applyFill="1" applyBorder="1" applyProtection="1">
      <alignment vertical="top"/>
      <protection/>
    </xf>
    <xf numFmtId="49" fontId="18" fillId="24" borderId="22" xfId="538" applyFont="1" applyFill="1" applyBorder="1" applyProtection="1">
      <alignment vertical="top"/>
      <protection/>
    </xf>
    <xf numFmtId="49" fontId="18" fillId="24" borderId="23" xfId="538" applyFont="1" applyFill="1" applyBorder="1" applyProtection="1">
      <alignment vertical="top"/>
      <protection/>
    </xf>
    <xf numFmtId="49" fontId="18" fillId="24" borderId="24" xfId="544" applyNumberFormat="1" applyFont="1" applyFill="1" applyBorder="1" applyAlignment="1" applyProtection="1">
      <alignment horizontal="center" vertical="center" wrapText="1"/>
      <protection/>
    </xf>
    <xf numFmtId="49" fontId="18" fillId="22" borderId="25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544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542" applyFont="1" applyFill="1" applyBorder="1" applyAlignment="1" applyProtection="1">
      <alignment horizontal="center" vertical="center"/>
      <protection/>
    </xf>
    <xf numFmtId="0" fontId="36" fillId="0" borderId="0" xfId="536" applyFont="1" applyFill="1" applyAlignment="1" applyProtection="1">
      <alignment vertical="center" wrapText="1"/>
      <protection/>
    </xf>
    <xf numFmtId="0" fontId="37" fillId="0" borderId="0" xfId="536" applyFont="1" applyAlignment="1" applyProtection="1">
      <alignment vertical="center" wrapText="1"/>
      <protection/>
    </xf>
    <xf numFmtId="0" fontId="37" fillId="0" borderId="0" xfId="536" applyFont="1" applyAlignment="1" applyProtection="1">
      <alignment horizontal="center" vertical="center" wrapText="1"/>
      <protection/>
    </xf>
    <xf numFmtId="0" fontId="36" fillId="0" borderId="0" xfId="536" applyFont="1" applyFill="1" applyAlignment="1" applyProtection="1">
      <alignment horizontal="left" vertical="center" wrapText="1"/>
      <protection/>
    </xf>
    <xf numFmtId="0" fontId="36" fillId="0" borderId="0" xfId="536" applyFont="1" applyAlignment="1" applyProtection="1">
      <alignment vertical="center" wrapText="1"/>
      <protection/>
    </xf>
    <xf numFmtId="0" fontId="37" fillId="0" borderId="0" xfId="536" applyFont="1" applyFill="1" applyBorder="1" applyAlignment="1" applyProtection="1">
      <alignment vertical="center" wrapText="1"/>
      <protection/>
    </xf>
    <xf numFmtId="0" fontId="18" fillId="24" borderId="19" xfId="536" applyFont="1" applyFill="1" applyBorder="1" applyAlignment="1" applyProtection="1">
      <alignment vertical="center" wrapText="1"/>
      <protection/>
    </xf>
    <xf numFmtId="0" fontId="18" fillId="0" borderId="20" xfId="536" applyFont="1" applyBorder="1" applyAlignment="1" applyProtection="1">
      <alignment vertical="center" wrapText="1"/>
      <protection/>
    </xf>
    <xf numFmtId="0" fontId="18" fillId="24" borderId="20" xfId="540" applyFont="1" applyFill="1" applyBorder="1" applyAlignment="1" applyProtection="1">
      <alignment vertical="center" wrapText="1"/>
      <protection/>
    </xf>
    <xf numFmtId="0" fontId="18" fillId="0" borderId="0" xfId="536" applyFont="1" applyAlignment="1" applyProtection="1">
      <alignment vertical="center" wrapText="1"/>
      <protection/>
    </xf>
    <xf numFmtId="0" fontId="18" fillId="24" borderId="18" xfId="540" applyFont="1" applyFill="1" applyBorder="1" applyAlignment="1" applyProtection="1">
      <alignment vertical="center" wrapText="1"/>
      <protection/>
    </xf>
    <xf numFmtId="0" fontId="18" fillId="24" borderId="14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horizontal="center" vertical="center" wrapText="1"/>
      <protection/>
    </xf>
    <xf numFmtId="0" fontId="18" fillId="25" borderId="29" xfId="544" applyNumberFormat="1" applyFont="1" applyFill="1" applyBorder="1" applyAlignment="1" applyProtection="1">
      <alignment horizontal="center" vertical="center" wrapText="1"/>
      <protection locked="0"/>
    </xf>
    <xf numFmtId="0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36" fillId="0" borderId="0" xfId="536" applyFont="1" applyFill="1" applyBorder="1" applyAlignment="1" applyProtection="1">
      <alignment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21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horizontal="center" vertical="center" wrapText="1"/>
      <protection/>
    </xf>
    <xf numFmtId="0" fontId="18" fillId="24" borderId="23" xfId="540" applyFont="1" applyFill="1" applyBorder="1" applyAlignment="1" applyProtection="1">
      <alignment vertical="center" wrapText="1"/>
      <protection/>
    </xf>
    <xf numFmtId="0" fontId="18" fillId="0" borderId="0" xfId="536" applyFont="1" applyFill="1" applyAlignment="1" applyProtection="1">
      <alignment horizontal="center" vertical="center" wrapText="1"/>
      <protection/>
    </xf>
    <xf numFmtId="0" fontId="18" fillId="0" borderId="0" xfId="536" applyFont="1" applyFill="1" applyAlignment="1" applyProtection="1">
      <alignment vertical="center" wrapText="1"/>
      <protection/>
    </xf>
    <xf numFmtId="0" fontId="18" fillId="0" borderId="0" xfId="536" applyFont="1" applyAlignment="1" applyProtection="1">
      <alignment horizontal="center" vertical="center" wrapText="1"/>
      <protection/>
    </xf>
    <xf numFmtId="0" fontId="18" fillId="0" borderId="0" xfId="54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6" xfId="540" applyFont="1" applyFill="1" applyBorder="1" applyAlignment="1" applyProtection="1">
      <alignment horizontal="center" vertical="center" wrapText="1"/>
      <protection/>
    </xf>
    <xf numFmtId="49" fontId="18" fillId="4" borderId="31" xfId="544" applyNumberFormat="1" applyFont="1" applyFill="1" applyBorder="1" applyAlignment="1" applyProtection="1">
      <alignment horizontal="center" vertical="center" wrapText="1"/>
      <protection/>
    </xf>
    <xf numFmtId="49" fontId="18" fillId="4" borderId="28" xfId="544" applyNumberFormat="1" applyFont="1" applyFill="1" applyBorder="1" applyAlignment="1" applyProtection="1">
      <alignment horizontal="center" vertical="center" wrapText="1"/>
      <protection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376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533" applyFont="1">
      <alignment vertical="top"/>
      <protection/>
    </xf>
    <xf numFmtId="49" fontId="18" fillId="0" borderId="0" xfId="530" applyNumberFormat="1" applyFont="1" applyProtection="1">
      <alignment vertical="top"/>
      <protection/>
    </xf>
    <xf numFmtId="49" fontId="54" fillId="0" borderId="0" xfId="376" applyNumberFormat="1" applyFont="1" applyAlignment="1" applyProtection="1">
      <alignment horizontal="center" vertical="center"/>
      <protection/>
    </xf>
    <xf numFmtId="0" fontId="54" fillId="0" borderId="0" xfId="376" applyFont="1" applyAlignment="1" applyProtection="1">
      <alignment horizontal="center" vertical="center"/>
      <protection/>
    </xf>
    <xf numFmtId="0" fontId="18" fillId="25" borderId="32" xfId="544" applyNumberFormat="1" applyFont="1" applyFill="1" applyBorder="1" applyAlignment="1" applyProtection="1">
      <alignment horizontal="center" vertical="center" wrapText="1"/>
      <protection locked="0"/>
    </xf>
    <xf numFmtId="4" fontId="38" fillId="4" borderId="13" xfId="541" applyNumberFormat="1" applyFont="1" applyFill="1" applyBorder="1" applyAlignment="1" applyProtection="1">
      <alignment horizontal="center"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9" xfId="541" applyFont="1" applyFill="1" applyBorder="1" applyAlignment="1" applyProtection="1">
      <alignment vertical="center"/>
      <protection/>
    </xf>
    <xf numFmtId="0" fontId="38" fillId="24" borderId="20" xfId="541" applyFont="1" applyFill="1" applyBorder="1" applyAlignment="1" applyProtection="1">
      <alignment vertical="center"/>
      <protection/>
    </xf>
    <xf numFmtId="0" fontId="38" fillId="24" borderId="33" xfId="541" applyFont="1" applyFill="1" applyBorder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0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49" fontId="38" fillId="0" borderId="34" xfId="541" applyNumberFormat="1" applyFont="1" applyFill="1" applyBorder="1" applyAlignment="1" applyProtection="1">
      <alignment horizontal="center" vertical="center"/>
      <protection/>
    </xf>
    <xf numFmtId="0" fontId="38" fillId="24" borderId="21" xfId="541" applyFont="1" applyFill="1" applyBorder="1" applyAlignment="1" applyProtection="1">
      <alignment vertical="center"/>
      <protection/>
    </xf>
    <xf numFmtId="0" fontId="38" fillId="24" borderId="22" xfId="541" applyFont="1" applyFill="1" applyBorder="1" applyAlignment="1" applyProtection="1">
      <alignment vertical="center"/>
      <protection/>
    </xf>
    <xf numFmtId="0" fontId="38" fillId="24" borderId="23" xfId="541" applyFont="1" applyFill="1" applyBorder="1" applyAlignment="1" applyProtection="1">
      <alignment vertical="center"/>
      <protection/>
    </xf>
    <xf numFmtId="0" fontId="1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55" fillId="0" borderId="16" xfId="541" applyFont="1" applyBorder="1" applyAlignment="1" applyProtection="1">
      <alignment horizontal="center" vertical="center"/>
      <protection/>
    </xf>
    <xf numFmtId="0" fontId="55" fillId="0" borderId="32" xfId="541" applyFont="1" applyBorder="1" applyAlignment="1" applyProtection="1">
      <alignment horizontal="center" vertical="center"/>
      <protection/>
    </xf>
    <xf numFmtId="0" fontId="55" fillId="0" borderId="29" xfId="541" applyFont="1" applyBorder="1" applyAlignment="1" applyProtection="1">
      <alignment horizontal="center" vertical="center"/>
      <protection/>
    </xf>
    <xf numFmtId="0" fontId="55" fillId="24" borderId="36" xfId="541" applyFont="1" applyFill="1" applyBorder="1" applyAlignment="1" applyProtection="1">
      <alignment horizontal="center" vertical="center"/>
      <protection/>
    </xf>
    <xf numFmtId="0" fontId="55" fillId="24" borderId="22" xfId="541" applyFont="1" applyFill="1" applyBorder="1" applyAlignment="1" applyProtection="1">
      <alignment horizontal="center" vertical="center"/>
      <protection/>
    </xf>
    <xf numFmtId="0" fontId="38" fillId="24" borderId="37" xfId="541" applyFont="1" applyFill="1" applyBorder="1" applyAlignment="1" applyProtection="1">
      <alignment vertical="center"/>
      <protection/>
    </xf>
    <xf numFmtId="0" fontId="38" fillId="24" borderId="26" xfId="541" applyFont="1" applyFill="1" applyBorder="1" applyAlignment="1" applyProtection="1">
      <alignment vertical="center"/>
      <protection/>
    </xf>
    <xf numFmtId="0" fontId="38" fillId="24" borderId="38" xfId="541" applyFont="1" applyFill="1" applyBorder="1" applyAlignment="1" applyProtection="1">
      <alignment vertical="center"/>
      <protection/>
    </xf>
    <xf numFmtId="0" fontId="22" fillId="0" borderId="13" xfId="541" applyFont="1" applyFill="1" applyBorder="1" applyAlignment="1" applyProtection="1">
      <alignment horizontal="center" vertical="center"/>
      <protection/>
    </xf>
    <xf numFmtId="0" fontId="37" fillId="0" borderId="34" xfId="541" applyFont="1" applyFill="1" applyBorder="1" applyAlignment="1" applyProtection="1">
      <alignment horizontal="center" vertical="center"/>
      <protection/>
    </xf>
    <xf numFmtId="0" fontId="38" fillId="26" borderId="39" xfId="541" applyFont="1" applyFill="1" applyBorder="1" applyAlignment="1" applyProtection="1">
      <alignment vertical="center"/>
      <protection/>
    </xf>
    <xf numFmtId="0" fontId="40" fillId="26" borderId="40" xfId="376" applyFont="1" applyFill="1" applyBorder="1" applyAlignment="1" applyProtection="1">
      <alignment horizontal="left" vertical="center" indent="1"/>
      <protection/>
    </xf>
    <xf numFmtId="0" fontId="38" fillId="26" borderId="40" xfId="541" applyFont="1" applyFill="1" applyBorder="1" applyAlignment="1" applyProtection="1">
      <alignment vertical="center"/>
      <protection/>
    </xf>
    <xf numFmtId="0" fontId="38" fillId="26" borderId="41" xfId="541" applyFont="1" applyFill="1" applyBorder="1" applyAlignment="1" applyProtection="1">
      <alignment vertical="center"/>
      <protection/>
    </xf>
    <xf numFmtId="4" fontId="38" fillId="22" borderId="13" xfId="524" applyNumberFormat="1" applyFont="1" applyFill="1" applyBorder="1" applyAlignment="1" applyProtection="1">
      <alignment horizontal="center" vertical="center"/>
      <protection locked="0"/>
    </xf>
    <xf numFmtId="4" fontId="38" fillId="4" borderId="27" xfId="541" applyNumberFormat="1" applyFont="1" applyFill="1" applyBorder="1" applyAlignment="1" applyProtection="1">
      <alignment horizontal="center" vertical="center"/>
      <protection/>
    </xf>
    <xf numFmtId="0" fontId="38" fillId="25" borderId="13" xfId="54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18" fillId="17" borderId="0" xfId="0" applyNumberFormat="1" applyFont="1" applyFill="1" applyAlignment="1" applyProtection="1">
      <alignment/>
      <protection/>
    </xf>
    <xf numFmtId="177" fontId="38" fillId="22" borderId="13" xfId="524" applyNumberFormat="1" applyFont="1" applyFill="1" applyBorder="1" applyAlignment="1" applyProtection="1">
      <alignment horizontal="center" vertical="center"/>
      <protection locked="0"/>
    </xf>
    <xf numFmtId="169" fontId="38" fillId="4" borderId="13" xfId="541" applyNumberFormat="1" applyFont="1" applyFill="1" applyBorder="1" applyAlignment="1" applyProtection="1">
      <alignment horizontal="center" vertical="center"/>
      <protection/>
    </xf>
    <xf numFmtId="169" fontId="38" fillId="22" borderId="13" xfId="524" applyNumberFormat="1" applyFont="1" applyFill="1" applyBorder="1" applyAlignment="1" applyProtection="1">
      <alignment horizontal="center" vertical="center"/>
      <protection locked="0"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0" fontId="22" fillId="24" borderId="33" xfId="543" applyNumberFormat="1" applyFont="1" applyFill="1" applyBorder="1" applyAlignment="1" applyProtection="1">
      <alignment horizontal="center" vertical="center" wrapText="1"/>
      <protection/>
    </xf>
    <xf numFmtId="49" fontId="18" fillId="24" borderId="0" xfId="537" applyFont="1" applyFill="1" applyBorder="1" applyAlignment="1" applyProtection="1">
      <alignment horizontal="right" vertical="center"/>
      <protection/>
    </xf>
    <xf numFmtId="49" fontId="18" fillId="22" borderId="42" xfId="537" applyFont="1" applyFill="1" applyBorder="1" applyAlignment="1" applyProtection="1">
      <alignment horizontal="left" vertical="center" wrapText="1"/>
      <protection locked="0"/>
    </xf>
    <xf numFmtId="49" fontId="18" fillId="22" borderId="37" xfId="537" applyFont="1" applyFill="1" applyBorder="1" applyAlignment="1" applyProtection="1">
      <alignment horizontal="left" vertical="center" wrapText="1"/>
      <protection locked="0"/>
    </xf>
    <xf numFmtId="49" fontId="22" fillId="7" borderId="42" xfId="534" applyFont="1" applyFill="1" applyBorder="1" applyAlignment="1" applyProtection="1">
      <alignment horizontal="center" vertical="center"/>
      <protection/>
    </xf>
    <xf numFmtId="49" fontId="22" fillId="7" borderId="37" xfId="534" applyFont="1" applyFill="1" applyBorder="1" applyAlignment="1" applyProtection="1">
      <alignment horizontal="center" vertical="center"/>
      <protection/>
    </xf>
    <xf numFmtId="49" fontId="22" fillId="7" borderId="30" xfId="534" applyFont="1" applyFill="1" applyBorder="1" applyAlignment="1" applyProtection="1">
      <alignment horizontal="center" vertical="center"/>
      <protection/>
    </xf>
    <xf numFmtId="49" fontId="22" fillId="0" borderId="0" xfId="537" applyFont="1" applyBorder="1" applyAlignment="1" applyProtection="1">
      <alignment horizontal="left" vertical="center" indent="2"/>
      <protection/>
    </xf>
    <xf numFmtId="49" fontId="18" fillId="22" borderId="37" xfId="537" applyFont="1" applyFill="1" applyBorder="1" applyAlignment="1" applyProtection="1">
      <alignment horizontal="left" vertical="center"/>
      <protection locked="0"/>
    </xf>
    <xf numFmtId="49" fontId="40" fillId="22" borderId="42" xfId="376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Font="1" applyFill="1" applyBorder="1" applyAlignment="1" applyProtection="1">
      <alignment horizontal="left" vertical="center" wrapText="1"/>
      <protection locked="0"/>
    </xf>
    <xf numFmtId="49" fontId="18" fillId="22" borderId="42" xfId="537" applyFont="1" applyFill="1" applyBorder="1" applyAlignment="1" applyProtection="1">
      <alignment horizontal="left" vertical="center"/>
      <protection locked="0"/>
    </xf>
    <xf numFmtId="49" fontId="40" fillId="22" borderId="42" xfId="376" applyNumberFormat="1" applyFont="1" applyFill="1" applyBorder="1" applyAlignment="1" applyProtection="1">
      <alignment horizontal="left" vertical="center"/>
      <protection locked="0"/>
    </xf>
    <xf numFmtId="49" fontId="22" fillId="22" borderId="37" xfId="537" applyFont="1" applyFill="1" applyBorder="1" applyAlignment="1" applyProtection="1">
      <alignment horizontal="left" vertical="center"/>
      <protection locked="0"/>
    </xf>
    <xf numFmtId="0" fontId="18" fillId="24" borderId="43" xfId="540" applyFont="1" applyFill="1" applyBorder="1" applyAlignment="1" applyProtection="1">
      <alignment horizontal="center"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34" xfId="540" applyFont="1" applyFill="1" applyBorder="1" applyAlignment="1" applyProtection="1">
      <alignment horizontal="center" vertical="center" wrapText="1"/>
      <protection/>
    </xf>
    <xf numFmtId="49" fontId="18" fillId="24" borderId="34" xfId="544" applyNumberFormat="1" applyFont="1" applyFill="1" applyBorder="1" applyAlignment="1" applyProtection="1">
      <alignment horizontal="center" vertical="center" wrapText="1"/>
      <protection/>
    </xf>
    <xf numFmtId="49" fontId="18" fillId="24" borderId="17" xfId="544" applyNumberFormat="1" applyFont="1" applyFill="1" applyBorder="1" applyAlignment="1" applyProtection="1">
      <alignment horizontal="center" vertical="center" wrapText="1"/>
      <protection/>
    </xf>
    <xf numFmtId="0" fontId="22" fillId="24" borderId="20" xfId="540" applyFont="1" applyFill="1" applyBorder="1" applyAlignment="1" applyProtection="1">
      <alignment horizontal="right" vertical="center" wrapText="1"/>
      <protection/>
    </xf>
    <xf numFmtId="0" fontId="22" fillId="24" borderId="33" xfId="540" applyFont="1" applyFill="1" applyBorder="1" applyAlignment="1" applyProtection="1">
      <alignment horizontal="right" vertical="center" wrapText="1"/>
      <protection/>
    </xf>
    <xf numFmtId="0" fontId="22" fillId="7" borderId="42" xfId="540" applyFont="1" applyFill="1" applyBorder="1" applyAlignment="1" applyProtection="1">
      <alignment horizontal="center" vertical="center" wrapText="1"/>
      <protection/>
    </xf>
    <xf numFmtId="0" fontId="22" fillId="7" borderId="37" xfId="540" applyFont="1" applyFill="1" applyBorder="1" applyAlignment="1" applyProtection="1">
      <alignment horizontal="center" vertical="center" wrapText="1"/>
      <protection/>
    </xf>
    <xf numFmtId="0" fontId="22" fillId="7" borderId="30" xfId="540" applyFont="1" applyFill="1" applyBorder="1" applyAlignment="1" applyProtection="1">
      <alignment horizontal="center" vertical="center" wrapText="1"/>
      <protection/>
    </xf>
    <xf numFmtId="0" fontId="18" fillId="24" borderId="44" xfId="540" applyFont="1" applyFill="1" applyBorder="1" applyAlignment="1" applyProtection="1">
      <alignment horizontal="center" vertical="center" wrapText="1"/>
      <protection/>
    </xf>
    <xf numFmtId="0" fontId="18" fillId="24" borderId="45" xfId="540" applyFont="1" applyFill="1" applyBorder="1" applyAlignment="1" applyProtection="1">
      <alignment horizontal="center" vertical="center" wrapText="1"/>
      <protection/>
    </xf>
    <xf numFmtId="49" fontId="22" fillId="4" borderId="46" xfId="544" applyNumberFormat="1" applyFont="1" applyFill="1" applyBorder="1" applyAlignment="1" applyProtection="1">
      <alignment horizontal="center" vertical="center" wrapText="1"/>
      <protection/>
    </xf>
    <xf numFmtId="49" fontId="22" fillId="4" borderId="47" xfId="544" applyNumberFormat="1" applyFont="1" applyFill="1" applyBorder="1" applyAlignment="1" applyProtection="1">
      <alignment horizontal="center" vertical="center" wrapText="1"/>
      <protection/>
    </xf>
    <xf numFmtId="49" fontId="18" fillId="4" borderId="32" xfId="544" applyNumberFormat="1" applyFont="1" applyFill="1" applyBorder="1" applyAlignment="1" applyProtection="1">
      <alignment horizontal="center" vertical="center" wrapText="1"/>
      <protection/>
    </xf>
    <xf numFmtId="49" fontId="18" fillId="4" borderId="29" xfId="544" applyNumberFormat="1" applyFont="1" applyFill="1" applyBorder="1" applyAlignment="1" applyProtection="1">
      <alignment horizontal="center" vertical="center" wrapText="1"/>
      <protection/>
    </xf>
    <xf numFmtId="0" fontId="18" fillId="24" borderId="48" xfId="536" applyFont="1" applyFill="1" applyBorder="1" applyAlignment="1" applyProtection="1">
      <alignment horizontal="center" vertical="center" wrapText="1"/>
      <protection/>
    </xf>
    <xf numFmtId="0" fontId="39" fillId="7" borderId="13" xfId="541" applyFont="1" applyFill="1" applyBorder="1" applyAlignment="1" applyProtection="1">
      <alignment horizontal="center" vertical="center"/>
      <protection/>
    </xf>
    <xf numFmtId="0" fontId="18" fillId="0" borderId="13" xfId="54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38" fillId="0" borderId="13" xfId="541" applyNumberFormat="1" applyFont="1" applyBorder="1" applyAlignment="1" applyProtection="1">
      <alignment horizontal="center" vertical="center" wrapText="1"/>
      <protection/>
    </xf>
    <xf numFmtId="0" fontId="3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49" xfId="541" applyFont="1" applyBorder="1" applyAlignment="1" applyProtection="1">
      <alignment horizontal="center" vertical="center" wrapText="1"/>
      <protection/>
    </xf>
    <xf numFmtId="0" fontId="18" fillId="0" borderId="50" xfId="541" applyFont="1" applyBorder="1" applyAlignment="1" applyProtection="1">
      <alignment horizontal="center" vertical="center" wrapText="1"/>
      <protection/>
    </xf>
    <xf numFmtId="0" fontId="18" fillId="0" borderId="51" xfId="541" applyFont="1" applyBorder="1" applyAlignment="1" applyProtection="1">
      <alignment horizontal="center" vertical="center" wrapText="1"/>
      <protection/>
    </xf>
    <xf numFmtId="0" fontId="18" fillId="0" borderId="52" xfId="541" applyFont="1" applyBorder="1" applyAlignment="1" applyProtection="1">
      <alignment horizontal="center" vertical="center" wrapText="1"/>
      <protection/>
    </xf>
    <xf numFmtId="0" fontId="22" fillId="20" borderId="43" xfId="541" applyFont="1" applyFill="1" applyBorder="1" applyAlignment="1" applyProtection="1">
      <alignment horizontal="center" vertical="center"/>
      <protection/>
    </xf>
    <xf numFmtId="0" fontId="22" fillId="20" borderId="37" xfId="541" applyFont="1" applyFill="1" applyBorder="1" applyAlignment="1" applyProtection="1">
      <alignment horizontal="center" vertical="center"/>
      <protection/>
    </xf>
    <xf numFmtId="0" fontId="22" fillId="20" borderId="26" xfId="541" applyFont="1" applyFill="1" applyBorder="1" applyAlignment="1" applyProtection="1">
      <alignment horizontal="center" vertical="center"/>
      <protection/>
    </xf>
    <xf numFmtId="0" fontId="38" fillId="0" borderId="15" xfId="541" applyFont="1" applyBorder="1" applyAlignment="1" applyProtection="1">
      <alignment horizontal="center" vertical="center"/>
      <protection/>
    </xf>
    <xf numFmtId="0" fontId="38" fillId="0" borderId="34" xfId="541" applyFont="1" applyBorder="1" applyAlignment="1" applyProtection="1">
      <alignment horizontal="center" vertical="center"/>
      <protection/>
    </xf>
    <xf numFmtId="0" fontId="38" fillId="0" borderId="53" xfId="541" applyFont="1" applyBorder="1" applyAlignment="1" applyProtection="1">
      <alignment horizontal="center" vertical="center"/>
      <protection/>
    </xf>
    <xf numFmtId="0" fontId="38" fillId="0" borderId="54" xfId="541" applyNumberFormat="1" applyFont="1" applyBorder="1" applyAlignment="1" applyProtection="1">
      <alignment horizontal="center" vertical="center" wrapText="1"/>
      <protection/>
    </xf>
    <xf numFmtId="0" fontId="18" fillId="0" borderId="54" xfId="541" applyFont="1" applyBorder="1" applyAlignment="1" applyProtection="1">
      <alignment horizontal="center" vertical="center" wrapText="1"/>
      <protection/>
    </xf>
    <xf numFmtId="0" fontId="37" fillId="27" borderId="0" xfId="0" applyFont="1" applyFill="1" applyAlignment="1" applyProtection="1">
      <alignment horizontal="center"/>
      <protection/>
    </xf>
  </cellXfs>
  <cellStyles count="665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ИТОГОВЫЙ_Обновленный шаблон - Сбыт 23.06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46EE(v6.1.1)" xfId="530"/>
    <cellStyle name="Обычный_BALANCE.VODOSN.2008YEAR_JKK.33.VS.1.77" xfId="531"/>
    <cellStyle name="Обычный_EE.RGEN.4.60(14.05.2009)" xfId="532"/>
    <cellStyle name="Обычный_MON.ENERGY.EFFECT.2010(v1.0)" xfId="533"/>
    <cellStyle name="Обычный_OREP.JKH.POD.2010YEAR(v1.1)" xfId="534"/>
    <cellStyle name="Обычный_PREDEL.JKH.2010(v1.3)" xfId="535"/>
    <cellStyle name="Обычный_PRIL1.ELECTR 2" xfId="536"/>
    <cellStyle name="Обычный_PRIL4.JKU.7.28(04.03.2009)" xfId="537"/>
    <cellStyle name="Обычный_TR.TARIFF.AUTO.P.M.2.16" xfId="538"/>
    <cellStyle name="Обычный_ЖКУ_проект3" xfId="539"/>
    <cellStyle name="Обычный_ЖКУ_проект3 2" xfId="540"/>
    <cellStyle name="Обычный_Котёл потребление Сетей(шаблон)" xfId="541"/>
    <cellStyle name="Обычный_Котёл Сети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_Обновленный шаблон - Сбыт 23.06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3_Обновленный шаблон - Сбыт 23.06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4_Обновленный шаблон - Сбыт 23.06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5_Обновленный шаблон - Сбыт 23.06" xfId="605"/>
    <cellStyle name="Примечание 6" xfId="606"/>
    <cellStyle name="Примечание 7" xfId="607"/>
    <cellStyle name="Примечание 8" xfId="608"/>
    <cellStyle name="Примечание 9" xfId="609"/>
    <cellStyle name="Примечание_Обновленный шаблон - Сбыт 23.06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46EE(v6.1.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31</xdr:row>
      <xdr:rowOff>9525</xdr:rowOff>
    </xdr:from>
    <xdr:to>
      <xdr:col>11</xdr:col>
      <xdr:colOff>19050</xdr:colOff>
      <xdr:row>33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00062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Q39"/>
  <sheetViews>
    <sheetView showGridLines="0" zoomScalePageLayoutView="0" workbookViewId="0" topLeftCell="A1">
      <selection activeCell="G45" sqref="G45"/>
    </sheetView>
  </sheetViews>
  <sheetFormatPr defaultColWidth="9.00390625" defaultRowHeight="12.75"/>
  <cols>
    <col min="1" max="2" width="2.75390625" style="30" customWidth="1"/>
    <col min="3" max="16" width="8.75390625" style="30" customWidth="1"/>
    <col min="17" max="17" width="2.75390625" style="30" customWidth="1"/>
    <col min="18" max="16384" width="9.125" style="30" customWidth="1"/>
  </cols>
  <sheetData>
    <row r="2" spans="2:17" s="24" customFormat="1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27" t="str">
        <f>"Версия "&amp;GetVersion()</f>
        <v>Версия 1.0</v>
      </c>
      <c r="P2" s="127"/>
      <c r="Q2" s="128"/>
    </row>
    <row r="3" spans="2:17" s="24" customFormat="1" ht="30.75" customHeight="1">
      <c r="B3" s="25"/>
      <c r="C3" s="132" t="s">
        <v>34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26"/>
    </row>
    <row r="4" spans="2:17" ht="11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2:17" ht="11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ht="11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ht="11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2:17" ht="11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ht="11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ht="11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ht="11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1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ht="11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ht="11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ht="11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ht="11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ht="11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ht="11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ht="11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ht="11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ht="11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ht="11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ht="11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ht="11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s="36" customFormat="1" ht="11.25">
      <c r="A26" s="31"/>
      <c r="B26" s="32"/>
      <c r="C26" s="135" t="s">
        <v>119</v>
      </c>
      <c r="D26" s="135"/>
      <c r="E26" s="135"/>
      <c r="F26" s="135"/>
      <c r="G26" s="135"/>
      <c r="H26" s="135"/>
      <c r="I26" s="33"/>
      <c r="J26" s="33"/>
      <c r="K26" s="33"/>
      <c r="L26" s="33"/>
      <c r="M26" s="33"/>
      <c r="N26" s="34"/>
      <c r="O26" s="34"/>
      <c r="P26" s="34"/>
      <c r="Q26" s="35"/>
    </row>
    <row r="27" spans="1:17" s="36" customFormat="1" ht="13.5" customHeight="1">
      <c r="A27" s="31"/>
      <c r="B27" s="32"/>
      <c r="C27" s="129" t="s">
        <v>120</v>
      </c>
      <c r="D27" s="129"/>
      <c r="E27" s="130"/>
      <c r="F27" s="131"/>
      <c r="G27" s="131"/>
      <c r="H27" s="131"/>
      <c r="I27" s="131"/>
      <c r="J27" s="131"/>
      <c r="K27" s="131"/>
      <c r="L27" s="32"/>
      <c r="M27" s="33"/>
      <c r="N27" s="34"/>
      <c r="O27" s="34"/>
      <c r="P27" s="34"/>
      <c r="Q27" s="35"/>
    </row>
    <row r="28" spans="1:17" s="36" customFormat="1" ht="13.5" customHeight="1">
      <c r="A28" s="31"/>
      <c r="B28" s="32"/>
      <c r="C28" s="129" t="s">
        <v>121</v>
      </c>
      <c r="D28" s="129"/>
      <c r="E28" s="130"/>
      <c r="F28" s="131"/>
      <c r="G28" s="131"/>
      <c r="H28" s="131"/>
      <c r="I28" s="131"/>
      <c r="J28" s="131"/>
      <c r="K28" s="131"/>
      <c r="L28" s="32"/>
      <c r="M28" s="33"/>
      <c r="N28" s="34"/>
      <c r="O28" s="34"/>
      <c r="P28" s="34"/>
      <c r="Q28" s="35"/>
    </row>
    <row r="29" spans="1:17" s="36" customFormat="1" ht="13.5" customHeight="1">
      <c r="A29" s="31"/>
      <c r="B29" s="32"/>
      <c r="C29" s="129" t="s">
        <v>29</v>
      </c>
      <c r="D29" s="129"/>
      <c r="E29" s="137"/>
      <c r="F29" s="131"/>
      <c r="G29" s="131"/>
      <c r="H29" s="131"/>
      <c r="I29" s="131"/>
      <c r="J29" s="131"/>
      <c r="K29" s="131"/>
      <c r="L29" s="32"/>
      <c r="M29" s="33"/>
      <c r="N29" s="34"/>
      <c r="O29" s="34"/>
      <c r="P29" s="34"/>
      <c r="Q29" s="35"/>
    </row>
    <row r="30" spans="1:17" s="36" customFormat="1" ht="13.5" customHeight="1">
      <c r="A30" s="31"/>
      <c r="B30" s="32"/>
      <c r="C30" s="129" t="s">
        <v>122</v>
      </c>
      <c r="D30" s="129"/>
      <c r="E30" s="138"/>
      <c r="F30" s="139"/>
      <c r="G30" s="139"/>
      <c r="H30" s="139"/>
      <c r="I30" s="139"/>
      <c r="J30" s="139"/>
      <c r="K30" s="130"/>
      <c r="L30" s="32"/>
      <c r="M30" s="33"/>
      <c r="N30" s="34"/>
      <c r="O30" s="34"/>
      <c r="P30" s="34"/>
      <c r="Q30" s="35"/>
    </row>
    <row r="31" spans="1:17" s="36" customFormat="1" ht="27" customHeight="1">
      <c r="A31" s="31"/>
      <c r="B31" s="32"/>
      <c r="C31" s="129" t="s">
        <v>123</v>
      </c>
      <c r="D31" s="129"/>
      <c r="E31" s="139" t="s">
        <v>124</v>
      </c>
      <c r="F31" s="139"/>
      <c r="G31" s="139"/>
      <c r="H31" s="139"/>
      <c r="I31" s="139"/>
      <c r="J31" s="139"/>
      <c r="K31" s="130"/>
      <c r="L31" s="32"/>
      <c r="M31" s="33"/>
      <c r="N31" s="34"/>
      <c r="O31" s="34"/>
      <c r="P31" s="34"/>
      <c r="Q31" s="35"/>
    </row>
    <row r="32" spans="1:17" s="36" customFormat="1" ht="12" customHeight="1">
      <c r="A32" s="31"/>
      <c r="B32" s="32"/>
      <c r="C32" s="37"/>
      <c r="D32" s="37"/>
      <c r="E32" s="37"/>
      <c r="F32" s="37"/>
      <c r="G32" s="37"/>
      <c r="H32" s="37"/>
      <c r="I32" s="33"/>
      <c r="J32" s="33"/>
      <c r="K32" s="33"/>
      <c r="L32" s="33"/>
      <c r="M32" s="33"/>
      <c r="N32" s="34"/>
      <c r="O32" s="34"/>
      <c r="P32" s="34"/>
      <c r="Q32" s="35"/>
    </row>
    <row r="33" spans="1:17" s="36" customFormat="1" ht="12" customHeight="1">
      <c r="A33" s="31"/>
      <c r="B33" s="32"/>
      <c r="C33" s="135" t="s">
        <v>125</v>
      </c>
      <c r="D33" s="135"/>
      <c r="E33" s="135"/>
      <c r="F33" s="135"/>
      <c r="G33" s="135"/>
      <c r="H33" s="135"/>
      <c r="I33" s="33"/>
      <c r="J33" s="33"/>
      <c r="K33" s="33"/>
      <c r="L33" s="33"/>
      <c r="M33" s="33"/>
      <c r="N33" s="34"/>
      <c r="O33" s="34"/>
      <c r="P33" s="34"/>
      <c r="Q33" s="35"/>
    </row>
    <row r="34" spans="1:17" s="36" customFormat="1" ht="13.5" customHeight="1">
      <c r="A34" s="31"/>
      <c r="B34" s="32"/>
      <c r="C34" s="129" t="s">
        <v>120</v>
      </c>
      <c r="D34" s="129"/>
      <c r="E34" s="130" t="s">
        <v>126</v>
      </c>
      <c r="F34" s="136"/>
      <c r="G34" s="136"/>
      <c r="H34" s="136"/>
      <c r="I34" s="136"/>
      <c r="J34" s="136"/>
      <c r="K34" s="136"/>
      <c r="L34" s="32"/>
      <c r="M34" s="33"/>
      <c r="N34" s="34"/>
      <c r="O34" s="34"/>
      <c r="P34" s="34"/>
      <c r="Q34" s="35"/>
    </row>
    <row r="35" spans="1:17" s="36" customFormat="1" ht="13.5" customHeight="1">
      <c r="A35" s="31"/>
      <c r="B35" s="32"/>
      <c r="C35" s="129" t="s">
        <v>121</v>
      </c>
      <c r="D35" s="129"/>
      <c r="E35" s="140"/>
      <c r="F35" s="136"/>
      <c r="G35" s="136"/>
      <c r="H35" s="136"/>
      <c r="I35" s="136"/>
      <c r="J35" s="136"/>
      <c r="K35" s="136"/>
      <c r="L35" s="32"/>
      <c r="M35" s="33"/>
      <c r="N35" s="34"/>
      <c r="O35" s="34"/>
      <c r="P35" s="34"/>
      <c r="Q35" s="35"/>
    </row>
    <row r="36" spans="1:17" s="36" customFormat="1" ht="13.5" customHeight="1">
      <c r="A36" s="31"/>
      <c r="B36" s="32"/>
      <c r="C36" s="129" t="s">
        <v>29</v>
      </c>
      <c r="D36" s="129"/>
      <c r="E36" s="141"/>
      <c r="F36" s="142"/>
      <c r="G36" s="142"/>
      <c r="H36" s="142"/>
      <c r="I36" s="142"/>
      <c r="J36" s="142"/>
      <c r="K36" s="142"/>
      <c r="L36" s="32"/>
      <c r="M36" s="33"/>
      <c r="N36" s="34"/>
      <c r="O36" s="34"/>
      <c r="P36" s="34"/>
      <c r="Q36" s="35"/>
    </row>
    <row r="37" spans="1:17" s="36" customFormat="1" ht="13.5" customHeight="1">
      <c r="A37" s="31"/>
      <c r="B37" s="32"/>
      <c r="C37" s="129" t="s">
        <v>122</v>
      </c>
      <c r="D37" s="129"/>
      <c r="E37" s="138"/>
      <c r="F37" s="139"/>
      <c r="G37" s="139"/>
      <c r="H37" s="139"/>
      <c r="I37" s="139"/>
      <c r="J37" s="139"/>
      <c r="K37" s="130"/>
      <c r="L37" s="32"/>
      <c r="M37" s="33"/>
      <c r="N37" s="34"/>
      <c r="O37" s="34"/>
      <c r="P37" s="34"/>
      <c r="Q37" s="35"/>
    </row>
    <row r="38" spans="1:17" s="36" customFormat="1" ht="27" customHeight="1">
      <c r="A38" s="31"/>
      <c r="B38" s="32"/>
      <c r="C38" s="129" t="s">
        <v>123</v>
      </c>
      <c r="D38" s="129"/>
      <c r="E38" s="139"/>
      <c r="F38" s="139"/>
      <c r="G38" s="139"/>
      <c r="H38" s="139"/>
      <c r="I38" s="139"/>
      <c r="J38" s="139"/>
      <c r="K38" s="139"/>
      <c r="L38" s="32"/>
      <c r="M38" s="33"/>
      <c r="N38" s="34"/>
      <c r="O38" s="34"/>
      <c r="P38" s="34"/>
      <c r="Q38" s="35"/>
    </row>
    <row r="39" spans="2:17" ht="11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</sheetData>
  <sheetProtection password="FA9C" sheet="1" objects="1" scenarios="1" formatColumns="0" formatRows="0"/>
  <mergeCells count="24">
    <mergeCell ref="C35:D35"/>
    <mergeCell ref="E35:K35"/>
    <mergeCell ref="C38:D38"/>
    <mergeCell ref="E38:K38"/>
    <mergeCell ref="C36:D36"/>
    <mergeCell ref="E36:K36"/>
    <mergeCell ref="C37:D37"/>
    <mergeCell ref="E37:K37"/>
    <mergeCell ref="C33:H33"/>
    <mergeCell ref="C34:D34"/>
    <mergeCell ref="E34:K34"/>
    <mergeCell ref="C29:D29"/>
    <mergeCell ref="E29:K29"/>
    <mergeCell ref="C30:D30"/>
    <mergeCell ref="E30:K30"/>
    <mergeCell ref="C31:D31"/>
    <mergeCell ref="E31:K31"/>
    <mergeCell ref="O2:Q2"/>
    <mergeCell ref="C27:D27"/>
    <mergeCell ref="E27:K27"/>
    <mergeCell ref="C28:D28"/>
    <mergeCell ref="E28:K28"/>
    <mergeCell ref="C3:P3"/>
    <mergeCell ref="C26:H2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108325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L15" sqref="L15"/>
    </sheetView>
  </sheetViews>
  <sheetFormatPr defaultColWidth="9.00390625" defaultRowHeight="12.75"/>
  <cols>
    <col min="1" max="1" width="16.75390625" style="47" hidden="1" customWidth="1"/>
    <col min="2" max="2" width="16.75390625" style="50" hidden="1" customWidth="1"/>
    <col min="3" max="3" width="2.75390625" style="51" customWidth="1"/>
    <col min="4" max="4" width="2.75390625" style="56" customWidth="1"/>
    <col min="5" max="5" width="33.125" style="56" customWidth="1"/>
    <col min="6" max="6" width="21.625" style="56" customWidth="1"/>
    <col min="7" max="7" width="40.75390625" style="71" customWidth="1"/>
    <col min="8" max="9" width="2.75390625" style="56" customWidth="1"/>
    <col min="10" max="12" width="9.125" style="56" customWidth="1"/>
    <col min="13" max="13" width="21.875" style="56" customWidth="1"/>
    <col min="14" max="16384" width="9.125" style="56" customWidth="1"/>
  </cols>
  <sheetData>
    <row r="1" spans="1:7" s="48" customFormat="1" ht="35.25" customHeight="1" hidden="1">
      <c r="A1" s="47"/>
      <c r="B1" s="47"/>
      <c r="C1" s="47"/>
      <c r="G1" s="49"/>
    </row>
    <row r="2" spans="1:14" s="48" customFormat="1" ht="12" customHeight="1">
      <c r="A2" s="50"/>
      <c r="B2" s="50"/>
      <c r="C2" s="51"/>
      <c r="G2" s="49"/>
      <c r="M2" s="52" t="s">
        <v>15</v>
      </c>
      <c r="N2" s="1">
        <f>god</f>
        <v>2017</v>
      </c>
    </row>
    <row r="3" spans="1:14" ht="15" customHeight="1">
      <c r="A3" s="50"/>
      <c r="D3" s="53"/>
      <c r="E3" s="54"/>
      <c r="F3" s="55"/>
      <c r="G3" s="148" t="str">
        <f>version</f>
        <v>Версия 1.0</v>
      </c>
      <c r="H3" s="149"/>
      <c r="M3" s="52" t="s">
        <v>127</v>
      </c>
      <c r="N3" s="1">
        <f>N2-1</f>
        <v>2016</v>
      </c>
    </row>
    <row r="4" spans="4:14" ht="30" customHeight="1">
      <c r="D4" s="57"/>
      <c r="E4" s="150" t="s">
        <v>138</v>
      </c>
      <c r="F4" s="151"/>
      <c r="G4" s="152"/>
      <c r="H4" s="58"/>
      <c r="M4" s="52" t="s">
        <v>128</v>
      </c>
      <c r="N4" s="1">
        <f>N2-2</f>
        <v>2015</v>
      </c>
    </row>
    <row r="5" spans="4:8" ht="12" thickBot="1">
      <c r="D5" s="57"/>
      <c r="E5" s="59"/>
      <c r="F5" s="59"/>
      <c r="G5" s="60"/>
      <c r="H5" s="58"/>
    </row>
    <row r="6" spans="4:8" ht="30" customHeight="1" thickBot="1">
      <c r="D6" s="57"/>
      <c r="E6" s="75" t="s">
        <v>16</v>
      </c>
      <c r="F6" s="155" t="s">
        <v>39</v>
      </c>
      <c r="G6" s="156"/>
      <c r="H6" s="58"/>
    </row>
    <row r="7" spans="1:8" ht="12" customHeight="1" thickBot="1">
      <c r="A7" s="2"/>
      <c r="D7" s="57"/>
      <c r="E7" s="3"/>
      <c r="F7" s="4" t="s">
        <v>17</v>
      </c>
      <c r="G7" s="60" t="s">
        <v>135</v>
      </c>
      <c r="H7" s="58"/>
    </row>
    <row r="8" spans="1:13" ht="30" customHeight="1" thickBot="1">
      <c r="A8" s="2"/>
      <c r="D8" s="57"/>
      <c r="E8" s="5" t="s">
        <v>15</v>
      </c>
      <c r="F8" s="87">
        <v>2017</v>
      </c>
      <c r="G8" s="61" t="s">
        <v>9</v>
      </c>
      <c r="H8" s="58"/>
      <c r="K8" s="18"/>
      <c r="L8" s="18"/>
      <c r="M8" s="18"/>
    </row>
    <row r="9" spans="1:13" ht="12" customHeight="1" thickBot="1">
      <c r="A9" s="2"/>
      <c r="D9" s="57"/>
      <c r="E9" s="59"/>
      <c r="F9" s="59"/>
      <c r="G9" s="60"/>
      <c r="H9" s="58"/>
      <c r="K9" s="18"/>
      <c r="L9" s="18"/>
      <c r="M9" s="18"/>
    </row>
    <row r="10" spans="1:13" ht="30" customHeight="1" thickBot="1">
      <c r="A10" s="2"/>
      <c r="D10" s="57"/>
      <c r="E10" s="62" t="s">
        <v>18</v>
      </c>
      <c r="F10" s="157" t="s">
        <v>285</v>
      </c>
      <c r="G10" s="158"/>
      <c r="H10" s="58"/>
      <c r="K10" s="18"/>
      <c r="L10" s="18"/>
      <c r="M10" s="18"/>
    </row>
    <row r="11" spans="1:13" ht="24" customHeight="1" thickBot="1">
      <c r="A11" s="2"/>
      <c r="D11" s="57"/>
      <c r="E11" s="59"/>
      <c r="F11" s="59"/>
      <c r="G11" s="59"/>
      <c r="H11" s="58"/>
      <c r="K11" s="18"/>
      <c r="L11" s="18"/>
      <c r="M11" s="18"/>
    </row>
    <row r="12" spans="1:13" ht="24" customHeight="1">
      <c r="A12" s="2"/>
      <c r="D12" s="57"/>
      <c r="E12" s="6" t="s">
        <v>19</v>
      </c>
      <c r="F12" s="76" t="s">
        <v>286</v>
      </c>
      <c r="G12" s="159" t="s">
        <v>309</v>
      </c>
      <c r="H12" s="58"/>
      <c r="K12" s="18"/>
      <c r="L12" s="18"/>
      <c r="M12" s="18"/>
    </row>
    <row r="13" spans="1:13" ht="24" customHeight="1" thickBot="1">
      <c r="A13" s="2"/>
      <c r="D13" s="57"/>
      <c r="E13" s="7" t="s">
        <v>20</v>
      </c>
      <c r="F13" s="77" t="s">
        <v>197</v>
      </c>
      <c r="G13" s="159"/>
      <c r="H13" s="58"/>
      <c r="K13" s="18"/>
      <c r="L13" s="18"/>
      <c r="M13" s="18"/>
    </row>
    <row r="14" spans="1:13" ht="12" customHeight="1" thickBot="1">
      <c r="A14" s="2"/>
      <c r="D14" s="57"/>
      <c r="E14" s="59"/>
      <c r="F14" s="59"/>
      <c r="G14" s="60"/>
      <c r="H14" s="58"/>
      <c r="K14" s="18"/>
      <c r="L14" s="18"/>
      <c r="M14" s="18"/>
    </row>
    <row r="15" spans="1:8" ht="30" customHeight="1">
      <c r="A15" s="63"/>
      <c r="D15" s="57"/>
      <c r="E15" s="153" t="s">
        <v>21</v>
      </c>
      <c r="F15" s="154"/>
      <c r="G15" s="42" t="s">
        <v>240</v>
      </c>
      <c r="H15" s="58"/>
    </row>
    <row r="16" spans="1:8" ht="30" customHeight="1">
      <c r="A16" s="63"/>
      <c r="D16" s="57"/>
      <c r="E16" s="143" t="s">
        <v>22</v>
      </c>
      <c r="F16" s="144"/>
      <c r="G16" s="43" t="s">
        <v>241</v>
      </c>
      <c r="H16" s="58"/>
    </row>
    <row r="17" spans="1:8" ht="21" customHeight="1">
      <c r="A17" s="63"/>
      <c r="D17" s="57"/>
      <c r="E17" s="145" t="s">
        <v>23</v>
      </c>
      <c r="F17" s="64" t="s">
        <v>24</v>
      </c>
      <c r="G17" s="43" t="s">
        <v>312</v>
      </c>
      <c r="H17" s="58"/>
    </row>
    <row r="18" spans="1:8" ht="21" customHeight="1">
      <c r="A18" s="63"/>
      <c r="D18" s="57"/>
      <c r="E18" s="145"/>
      <c r="F18" s="64" t="s">
        <v>25</v>
      </c>
      <c r="G18" s="43" t="s">
        <v>313</v>
      </c>
      <c r="H18" s="58"/>
    </row>
    <row r="19" spans="1:8" ht="21" customHeight="1">
      <c r="A19" s="63"/>
      <c r="D19" s="57"/>
      <c r="E19" s="145" t="s">
        <v>26</v>
      </c>
      <c r="F19" s="64" t="s">
        <v>24</v>
      </c>
      <c r="G19" s="43" t="s">
        <v>242</v>
      </c>
      <c r="H19" s="58"/>
    </row>
    <row r="20" spans="1:8" ht="21" customHeight="1">
      <c r="A20" s="63"/>
      <c r="D20" s="57"/>
      <c r="E20" s="145"/>
      <c r="F20" s="64" t="s">
        <v>25</v>
      </c>
      <c r="G20" s="43" t="s">
        <v>313</v>
      </c>
      <c r="H20" s="58"/>
    </row>
    <row r="21" spans="1:8" ht="21" customHeight="1">
      <c r="A21" s="63"/>
      <c r="B21" s="8"/>
      <c r="D21" s="9"/>
      <c r="E21" s="146" t="s">
        <v>27</v>
      </c>
      <c r="F21" s="10" t="s">
        <v>24</v>
      </c>
      <c r="G21" s="44" t="s">
        <v>243</v>
      </c>
      <c r="H21" s="11"/>
    </row>
    <row r="22" spans="1:8" ht="21" customHeight="1">
      <c r="A22" s="63"/>
      <c r="B22" s="8"/>
      <c r="D22" s="9"/>
      <c r="E22" s="146"/>
      <c r="F22" s="10" t="s">
        <v>28</v>
      </c>
      <c r="G22" s="44" t="s">
        <v>311</v>
      </c>
      <c r="H22" s="11"/>
    </row>
    <row r="23" spans="1:8" ht="21" customHeight="1">
      <c r="A23" s="63"/>
      <c r="B23" s="8"/>
      <c r="D23" s="9"/>
      <c r="E23" s="146"/>
      <c r="F23" s="10" t="s">
        <v>25</v>
      </c>
      <c r="G23" s="43" t="s">
        <v>313</v>
      </c>
      <c r="H23" s="11"/>
    </row>
    <row r="24" spans="1:8" ht="21" customHeight="1" thickBot="1">
      <c r="A24" s="63"/>
      <c r="B24" s="8"/>
      <c r="D24" s="9"/>
      <c r="E24" s="147"/>
      <c r="F24" s="41" t="s">
        <v>29</v>
      </c>
      <c r="G24" s="45" t="s">
        <v>310</v>
      </c>
      <c r="H24" s="11"/>
    </row>
    <row r="25" spans="4:8" ht="11.25">
      <c r="D25" s="65"/>
      <c r="E25" s="66"/>
      <c r="F25" s="66"/>
      <c r="G25" s="67"/>
      <c r="H25" s="68"/>
    </row>
    <row r="31" ht="11.25">
      <c r="G31" s="69"/>
    </row>
    <row r="38" ht="11.25">
      <c r="Z38" s="70"/>
    </row>
    <row r="39" ht="11.25">
      <c r="Z39" s="70"/>
    </row>
    <row r="40" ht="11.25">
      <c r="Z40" s="70"/>
    </row>
    <row r="41" ht="11.25">
      <c r="Z41" s="70"/>
    </row>
    <row r="42" ht="11.25">
      <c r="Z42" s="70"/>
    </row>
    <row r="43" ht="11.25">
      <c r="Z43" s="70"/>
    </row>
    <row r="44" ht="11.25">
      <c r="Z44" s="70"/>
    </row>
    <row r="45" ht="11.25">
      <c r="Z45" s="70"/>
    </row>
  </sheetData>
  <sheetProtection password="FA9C" sheet="1" objects="1" scenarios="1" formatColumns="0" formatRows="0"/>
  <mergeCells count="10">
    <mergeCell ref="G3:H3"/>
    <mergeCell ref="E4:G4"/>
    <mergeCell ref="E15:F15"/>
    <mergeCell ref="F6:G6"/>
    <mergeCell ref="F10:G10"/>
    <mergeCell ref="G12:G13"/>
    <mergeCell ref="E16:F16"/>
    <mergeCell ref="E17:E18"/>
    <mergeCell ref="E19:E20"/>
    <mergeCell ref="E21:E24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PageLayoutView="0" workbookViewId="0" topLeftCell="A1">
      <pane xSplit="5" ySplit="15" topLeftCell="F16" activePane="bottomRight" state="frozen"/>
      <selection pane="topLeft" activeCell="C7" sqref="C7"/>
      <selection pane="topRight" activeCell="E7" sqref="E7"/>
      <selection pane="bottomLeft" activeCell="C16" sqref="C16"/>
      <selection pane="bottomRight" activeCell="V30" sqref="V30:V32"/>
    </sheetView>
  </sheetViews>
  <sheetFormatPr defaultColWidth="9.00390625" defaultRowHeight="12.75"/>
  <cols>
    <col min="1" max="2" width="0" style="89" hidden="1" customWidth="1"/>
    <col min="3" max="3" width="10.75390625" style="89" customWidth="1"/>
    <col min="4" max="4" width="6.75390625" style="89" customWidth="1"/>
    <col min="5" max="5" width="30.75390625" style="89" customWidth="1"/>
    <col min="6" max="6" width="13.75390625" style="89" customWidth="1"/>
    <col min="7" max="7" width="10.75390625" style="89" customWidth="1"/>
    <col min="8" max="11" width="8.75390625" style="89" customWidth="1"/>
    <col min="12" max="12" width="10.75390625" style="89" customWidth="1"/>
    <col min="13" max="16" width="8.75390625" style="89" customWidth="1"/>
    <col min="17" max="21" width="13.75390625" style="89" customWidth="1"/>
    <col min="22" max="23" width="13.875" style="89" customWidth="1"/>
    <col min="24" max="25" width="2.753906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3:24" ht="11.25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</row>
    <row r="10" spans="1:24" s="95" customFormat="1" ht="15" customHeight="1">
      <c r="A10" s="89"/>
      <c r="B10" s="89"/>
      <c r="C10" s="93"/>
      <c r="D10" s="160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2017 года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94"/>
    </row>
    <row r="11" spans="3:24" s="95" customFormat="1" ht="15" customHeight="1">
      <c r="C11" s="96"/>
      <c r="D11" s="160" t="str">
        <f>"ОРГАНИЗАЦИЯ: "&amp;IF(org="","Не определено",org)</f>
        <v>ОРГАНИЗАЦИЯ: ООО "Сети"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94"/>
    </row>
    <row r="12" spans="3:24" s="95" customFormat="1" ht="12" thickBo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4"/>
    </row>
    <row r="13" spans="1:24" ht="30" customHeight="1">
      <c r="A13" s="95"/>
      <c r="B13" s="95"/>
      <c r="C13" s="96"/>
      <c r="D13" s="172" t="s">
        <v>30</v>
      </c>
      <c r="E13" s="175" t="s">
        <v>139</v>
      </c>
      <c r="F13" s="176" t="s">
        <v>153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 t="s">
        <v>140</v>
      </c>
      <c r="R13" s="176"/>
      <c r="S13" s="176" t="s">
        <v>141</v>
      </c>
      <c r="T13" s="176"/>
      <c r="U13" s="176"/>
      <c r="V13" s="165" t="s">
        <v>142</v>
      </c>
      <c r="W13" s="167" t="s">
        <v>150</v>
      </c>
      <c r="X13" s="98"/>
    </row>
    <row r="14" spans="3:24" ht="20.25" customHeight="1">
      <c r="C14" s="93"/>
      <c r="D14" s="173"/>
      <c r="E14" s="163"/>
      <c r="F14" s="163" t="s">
        <v>14</v>
      </c>
      <c r="G14" s="161" t="s">
        <v>143</v>
      </c>
      <c r="H14" s="161"/>
      <c r="I14" s="161"/>
      <c r="J14" s="161"/>
      <c r="K14" s="161"/>
      <c r="L14" s="161" t="s">
        <v>144</v>
      </c>
      <c r="M14" s="161"/>
      <c r="N14" s="161"/>
      <c r="O14" s="161"/>
      <c r="P14" s="161"/>
      <c r="Q14" s="161" t="s">
        <v>145</v>
      </c>
      <c r="R14" s="161" t="s">
        <v>146</v>
      </c>
      <c r="S14" s="161" t="s">
        <v>14</v>
      </c>
      <c r="T14" s="161" t="s">
        <v>147</v>
      </c>
      <c r="U14" s="161"/>
      <c r="V14" s="166"/>
      <c r="W14" s="168"/>
      <c r="X14" s="98"/>
    </row>
    <row r="15" spans="3:24" ht="40.5" customHeight="1" thickBot="1">
      <c r="C15" s="93"/>
      <c r="D15" s="174"/>
      <c r="E15" s="164"/>
      <c r="F15" s="164"/>
      <c r="G15" s="103" t="s">
        <v>14</v>
      </c>
      <c r="H15" s="103" t="s">
        <v>0</v>
      </c>
      <c r="I15" s="103" t="s">
        <v>136</v>
      </c>
      <c r="J15" s="103" t="s">
        <v>137</v>
      </c>
      <c r="K15" s="103" t="s">
        <v>1</v>
      </c>
      <c r="L15" s="103" t="s">
        <v>14</v>
      </c>
      <c r="M15" s="103" t="s">
        <v>0</v>
      </c>
      <c r="N15" s="103" t="s">
        <v>136</v>
      </c>
      <c r="O15" s="103" t="s">
        <v>137</v>
      </c>
      <c r="P15" s="103" t="s">
        <v>1</v>
      </c>
      <c r="Q15" s="162"/>
      <c r="R15" s="162"/>
      <c r="S15" s="162"/>
      <c r="T15" s="104" t="s">
        <v>148</v>
      </c>
      <c r="U15" s="104" t="s">
        <v>149</v>
      </c>
      <c r="V15" s="166"/>
      <c r="W15" s="168"/>
      <c r="X15" s="98"/>
    </row>
    <row r="16" spans="3:24" ht="12" thickBot="1">
      <c r="C16" s="93"/>
      <c r="D16" s="105">
        <v>1</v>
      </c>
      <c r="E16" s="106">
        <v>2</v>
      </c>
      <c r="F16" s="106">
        <v>3</v>
      </c>
      <c r="G16" s="106">
        <v>4</v>
      </c>
      <c r="H16" s="106">
        <v>5</v>
      </c>
      <c r="I16" s="106">
        <v>6</v>
      </c>
      <c r="J16" s="106">
        <v>7</v>
      </c>
      <c r="K16" s="106">
        <v>8</v>
      </c>
      <c r="L16" s="106">
        <v>9</v>
      </c>
      <c r="M16" s="106">
        <v>10</v>
      </c>
      <c r="N16" s="106">
        <v>11</v>
      </c>
      <c r="O16" s="106">
        <v>12</v>
      </c>
      <c r="P16" s="106">
        <v>13</v>
      </c>
      <c r="Q16" s="106">
        <v>14</v>
      </c>
      <c r="R16" s="106">
        <v>15</v>
      </c>
      <c r="S16" s="106">
        <v>16</v>
      </c>
      <c r="T16" s="106">
        <v>17</v>
      </c>
      <c r="U16" s="106">
        <v>18</v>
      </c>
      <c r="V16" s="106">
        <v>19</v>
      </c>
      <c r="W16" s="107">
        <v>20</v>
      </c>
      <c r="X16" s="98"/>
    </row>
    <row r="17" spans="3:24" ht="11.25" hidden="1">
      <c r="C17" s="93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1"/>
      <c r="W17" s="112"/>
      <c r="X17" s="98"/>
    </row>
    <row r="18" spans="3:24" ht="18" customHeight="1">
      <c r="C18" s="93"/>
      <c r="D18" s="169" t="str">
        <f>IF(prd2="","Не определено",prd2)</f>
        <v>Август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1"/>
      <c r="X18" s="98"/>
    </row>
    <row r="19" spans="3:24" ht="11.25">
      <c r="C19" s="93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1"/>
      <c r="V19" s="110"/>
      <c r="W19" s="111"/>
      <c r="X19" s="98"/>
    </row>
    <row r="20" spans="3:24" ht="42.75" customHeight="1">
      <c r="C20" s="93"/>
      <c r="D20" s="114"/>
      <c r="E20" s="113" t="s">
        <v>14</v>
      </c>
      <c r="F20" s="125">
        <f aca="true" t="shared" si="0" ref="F20:P20">SUM(F21:F23)</f>
        <v>278.134</v>
      </c>
      <c r="G20" s="125">
        <f>H20+I20+J20+K20</f>
        <v>278.134</v>
      </c>
      <c r="H20" s="88"/>
      <c r="I20" s="126">
        <v>8.344</v>
      </c>
      <c r="J20" s="126">
        <v>86.222</v>
      </c>
      <c r="K20" s="126">
        <v>183.568</v>
      </c>
      <c r="L20" s="88">
        <f t="shared" si="0"/>
        <v>0</v>
      </c>
      <c r="M20" s="88">
        <f t="shared" si="0"/>
        <v>0</v>
      </c>
      <c r="N20" s="88">
        <f t="shared" si="0"/>
        <v>0</v>
      </c>
      <c r="O20" s="88">
        <f t="shared" si="0"/>
        <v>0</v>
      </c>
      <c r="P20" s="88">
        <f t="shared" si="0"/>
        <v>0</v>
      </c>
      <c r="Q20" s="124">
        <v>1.67944044956</v>
      </c>
      <c r="R20" s="88">
        <f>IF(L20=0,0,U20/L20)</f>
        <v>0</v>
      </c>
      <c r="S20" s="120">
        <v>467.10949</v>
      </c>
      <c r="T20" s="120">
        <v>467.10949</v>
      </c>
      <c r="U20" s="88">
        <f>SUM(U21:U23)</f>
        <v>0</v>
      </c>
      <c r="V20" s="88">
        <f>SUM(V21:V23)</f>
        <v>0</v>
      </c>
      <c r="W20" s="120">
        <v>467.10949</v>
      </c>
      <c r="X20" s="98"/>
    </row>
    <row r="21" spans="3:24" ht="1.5" customHeight="1">
      <c r="C21" s="93"/>
      <c r="D21" s="114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20">
        <v>391.7581</v>
      </c>
      <c r="U21" s="101"/>
      <c r="V21" s="110"/>
      <c r="W21" s="120">
        <v>467.10949</v>
      </c>
      <c r="X21" s="98"/>
    </row>
    <row r="22" spans="3:24" ht="30" customHeight="1">
      <c r="C22" s="93"/>
      <c r="D22" s="99"/>
      <c r="E22" s="121" t="s">
        <v>161</v>
      </c>
      <c r="F22" s="125">
        <f>G22+L22</f>
        <v>278.134</v>
      </c>
      <c r="G22" s="125">
        <f>H22+I22+J22+K22</f>
        <v>278.134</v>
      </c>
      <c r="H22" s="119"/>
      <c r="I22" s="126">
        <v>8.344</v>
      </c>
      <c r="J22" s="126">
        <v>86.222</v>
      </c>
      <c r="K22" s="126">
        <v>183.568</v>
      </c>
      <c r="L22" s="88">
        <f>M22+N22+O22+P22</f>
        <v>0</v>
      </c>
      <c r="M22" s="119"/>
      <c r="N22" s="119"/>
      <c r="O22" s="119"/>
      <c r="P22" s="119"/>
      <c r="Q22" s="124">
        <v>1.67944044956</v>
      </c>
      <c r="R22" s="119"/>
      <c r="S22" s="120">
        <v>467.10949</v>
      </c>
      <c r="T22" s="120">
        <v>467.10949</v>
      </c>
      <c r="U22" s="88">
        <f>L22*R22</f>
        <v>0</v>
      </c>
      <c r="V22" s="119"/>
      <c r="W22" s="120">
        <v>467.10949</v>
      </c>
      <c r="X22" s="98"/>
    </row>
    <row r="23" spans="1:24" s="95" customFormat="1" ht="15" customHeight="1" thickBot="1">
      <c r="A23" s="89"/>
      <c r="B23" s="89"/>
      <c r="C23" s="93"/>
      <c r="D23" s="115"/>
      <c r="E23" s="116" t="s">
        <v>151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94"/>
    </row>
    <row r="24" spans="3:24" ht="11.2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</row>
  </sheetData>
  <sheetProtection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U22 F22:G22 L22 F20:H20 R20 U20:V20 L20:P20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Q20 H22:K22 V22 I20:K20 M22:R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0" customWidth="1"/>
    <col min="2" max="2" width="120.75390625" style="79" customWidth="1"/>
    <col min="3" max="3" width="20.75390625" style="80" customWidth="1"/>
    <col min="4" max="16384" width="9.125" style="18" customWidth="1"/>
  </cols>
  <sheetData>
    <row r="1" spans="1:3" ht="30" customHeight="1">
      <c r="A1" s="46" t="s">
        <v>31</v>
      </c>
      <c r="B1" s="46" t="s">
        <v>32</v>
      </c>
      <c r="C1" s="78" t="s">
        <v>134</v>
      </c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6"/>
    </row>
    <row r="12" ht="12.75">
      <c r="A12" s="86"/>
    </row>
    <row r="13" ht="12.75">
      <c r="A13" s="86"/>
    </row>
    <row r="14" ht="12.75">
      <c r="A14" s="86"/>
    </row>
    <row r="15" ht="12.75">
      <c r="A15" s="86"/>
    </row>
    <row r="16" ht="12.75">
      <c r="A16" s="86"/>
    </row>
    <row r="17" ht="12.75">
      <c r="A17" s="86"/>
    </row>
    <row r="18" ht="12.75">
      <c r="A18" s="86"/>
    </row>
    <row r="19" ht="12.75">
      <c r="A19" s="86"/>
    </row>
    <row r="20" ht="12.75">
      <c r="A20" s="86"/>
    </row>
    <row r="21" ht="12.75">
      <c r="A21" s="86"/>
    </row>
    <row r="22" ht="11.25">
      <c r="A22" s="81"/>
    </row>
    <row r="23" ht="11.25">
      <c r="A23" s="81"/>
    </row>
    <row r="24" ht="11.25">
      <c r="A24" s="81"/>
    </row>
    <row r="25" ht="11.25">
      <c r="A25" s="81"/>
    </row>
    <row r="26" ht="11.25">
      <c r="A26" s="81"/>
    </row>
    <row r="27" ht="11.25">
      <c r="A27" s="81"/>
    </row>
    <row r="28" ht="11.25">
      <c r="A28" s="81"/>
    </row>
    <row r="29" ht="11.25">
      <c r="A29" s="81"/>
    </row>
    <row r="30" ht="11.25">
      <c r="A30" s="81"/>
    </row>
    <row r="31" ht="11.25">
      <c r="A31" s="81"/>
    </row>
    <row r="32" ht="11.25">
      <c r="A32" s="81"/>
    </row>
    <row r="33" ht="11.25">
      <c r="A33" s="81"/>
    </row>
    <row r="34" ht="11.25">
      <c r="A34" s="81"/>
    </row>
    <row r="35" ht="11.25">
      <c r="A35" s="81"/>
    </row>
    <row r="36" ht="11.25">
      <c r="A36" s="81"/>
    </row>
    <row r="37" ht="11.25">
      <c r="A37" s="81"/>
    </row>
    <row r="38" ht="11.25">
      <c r="A38" s="81"/>
    </row>
    <row r="39" ht="11.25">
      <c r="A39" s="81"/>
    </row>
    <row r="40" ht="11.25">
      <c r="A40" s="81"/>
    </row>
    <row r="41" ht="11.25">
      <c r="A41" s="81"/>
    </row>
    <row r="42" ht="11.25">
      <c r="A42" s="81"/>
    </row>
    <row r="43" ht="11.25">
      <c r="A43" s="81"/>
    </row>
    <row r="44" ht="11.25">
      <c r="A44" s="81"/>
    </row>
    <row r="45" ht="11.25">
      <c r="A45" s="81"/>
    </row>
    <row r="46" ht="11.25">
      <c r="A46" s="81"/>
    </row>
    <row r="47" ht="11.25">
      <c r="A47" s="81"/>
    </row>
    <row r="48" ht="11.25">
      <c r="A48" s="81"/>
    </row>
    <row r="49" ht="11.25">
      <c r="A49" s="81"/>
    </row>
    <row r="50" ht="11.25">
      <c r="A50" s="81"/>
    </row>
    <row r="51" ht="11.25">
      <c r="A51" s="81"/>
    </row>
    <row r="52" ht="11.25">
      <c r="A52" s="81"/>
    </row>
    <row r="53" ht="11.25">
      <c r="A53" s="81"/>
    </row>
    <row r="54" ht="11.25">
      <c r="A54" s="81"/>
    </row>
    <row r="55" ht="11.25">
      <c r="A55" s="81"/>
    </row>
    <row r="56" ht="11.25">
      <c r="A56" s="81"/>
    </row>
    <row r="57" ht="11.25">
      <c r="A57" s="81"/>
    </row>
    <row r="58" ht="11.25">
      <c r="A58" s="81"/>
    </row>
    <row r="59" ht="11.25">
      <c r="A59" s="81"/>
    </row>
    <row r="60" ht="11.25">
      <c r="A60" s="81"/>
    </row>
    <row r="61" ht="11.25">
      <c r="A61" s="81"/>
    </row>
    <row r="62" ht="11.25">
      <c r="A62" s="81"/>
    </row>
    <row r="63" ht="11.25">
      <c r="A63" s="81"/>
    </row>
    <row r="64" ht="11.25">
      <c r="A64" s="81"/>
    </row>
    <row r="65" ht="11.25">
      <c r="A65" s="81"/>
    </row>
    <row r="66" ht="11.25">
      <c r="A66" s="81"/>
    </row>
    <row r="67" ht="11.25">
      <c r="A67" s="81"/>
    </row>
    <row r="68" ht="11.25">
      <c r="A68" s="81"/>
    </row>
    <row r="69" ht="11.25">
      <c r="A69" s="81"/>
    </row>
    <row r="70" ht="11.25">
      <c r="A70" s="81"/>
    </row>
    <row r="71" ht="11.25">
      <c r="A71" s="81"/>
    </row>
    <row r="72" ht="11.25">
      <c r="A72" s="81"/>
    </row>
    <row r="73" ht="11.25">
      <c r="A73" s="81"/>
    </row>
    <row r="74" ht="11.25">
      <c r="A74" s="81"/>
    </row>
    <row r="75" ht="11.25">
      <c r="A75" s="81"/>
    </row>
    <row r="76" ht="11.25">
      <c r="A76" s="81"/>
    </row>
    <row r="77" ht="11.25">
      <c r="A77" s="81"/>
    </row>
    <row r="78" ht="11.25">
      <c r="A78" s="81"/>
    </row>
    <row r="79" ht="11.25">
      <c r="A79" s="81"/>
    </row>
    <row r="80" ht="11.25">
      <c r="A80" s="81"/>
    </row>
    <row r="81" ht="11.25">
      <c r="A81" s="81"/>
    </row>
    <row r="82" ht="11.25">
      <c r="A82" s="81"/>
    </row>
    <row r="83" ht="11.25">
      <c r="A83" s="81"/>
    </row>
    <row r="84" ht="11.25">
      <c r="A84" s="81"/>
    </row>
    <row r="85" ht="11.25">
      <c r="A85" s="81"/>
    </row>
    <row r="86" ht="11.25">
      <c r="A86" s="81"/>
    </row>
    <row r="87" ht="11.25">
      <c r="A87" s="81"/>
    </row>
    <row r="88" ht="11.25">
      <c r="A88" s="81"/>
    </row>
    <row r="89" ht="11.25">
      <c r="A89" s="81"/>
    </row>
    <row r="90" ht="11.25">
      <c r="A90" s="81"/>
    </row>
    <row r="91" ht="11.25">
      <c r="A91" s="81"/>
    </row>
    <row r="92" ht="11.25">
      <c r="A92" s="81"/>
    </row>
    <row r="93" ht="11.25">
      <c r="A93" s="81"/>
    </row>
    <row r="94" ht="11.25">
      <c r="A94" s="81"/>
    </row>
    <row r="95" ht="11.25">
      <c r="A95" s="81"/>
    </row>
    <row r="96" ht="11.25">
      <c r="A96" s="81"/>
    </row>
    <row r="97" ht="11.25">
      <c r="A97" s="81"/>
    </row>
    <row r="98" ht="11.25">
      <c r="A98" s="81"/>
    </row>
    <row r="99" ht="11.25">
      <c r="A99" s="81"/>
    </row>
    <row r="100" ht="11.25">
      <c r="A100" s="81"/>
    </row>
    <row r="101" ht="11.25">
      <c r="A101" s="81"/>
    </row>
    <row r="102" ht="11.25">
      <c r="A102" s="81"/>
    </row>
    <row r="103" ht="11.25">
      <c r="A103" s="81"/>
    </row>
    <row r="104" ht="11.25">
      <c r="A104" s="81"/>
    </row>
    <row r="105" ht="11.25">
      <c r="A105" s="81"/>
    </row>
    <row r="106" ht="11.25">
      <c r="A106" s="81"/>
    </row>
    <row r="107" ht="11.25">
      <c r="A107" s="81"/>
    </row>
    <row r="108" ht="11.25">
      <c r="A108" s="81"/>
    </row>
    <row r="109" ht="11.25">
      <c r="A109" s="81"/>
    </row>
    <row r="110" ht="11.25">
      <c r="A110" s="81"/>
    </row>
    <row r="111" ht="11.25">
      <c r="A111" s="81"/>
    </row>
    <row r="112" ht="11.25">
      <c r="A112" s="81"/>
    </row>
    <row r="113" ht="11.25">
      <c r="A113" s="81"/>
    </row>
    <row r="114" ht="11.25">
      <c r="A114" s="81"/>
    </row>
    <row r="115" ht="11.25">
      <c r="A115" s="81"/>
    </row>
    <row r="116" ht="11.25">
      <c r="A116" s="81"/>
    </row>
    <row r="117" ht="11.25">
      <c r="A117" s="81"/>
    </row>
    <row r="118" ht="11.25">
      <c r="A118" s="81"/>
    </row>
    <row r="119" ht="11.25">
      <c r="A119" s="81"/>
    </row>
    <row r="120" ht="11.25">
      <c r="A120" s="81"/>
    </row>
    <row r="121" ht="11.25">
      <c r="A121" s="81"/>
    </row>
    <row r="122" ht="11.25">
      <c r="A122" s="81"/>
    </row>
    <row r="123" ht="11.25">
      <c r="A123" s="81"/>
    </row>
    <row r="124" ht="11.25">
      <c r="A124" s="81"/>
    </row>
    <row r="125" ht="11.25">
      <c r="A125" s="81"/>
    </row>
    <row r="126" ht="11.25">
      <c r="A126" s="81"/>
    </row>
    <row r="127" ht="11.25">
      <c r="A127" s="81"/>
    </row>
    <row r="128" ht="11.25">
      <c r="A128" s="81"/>
    </row>
    <row r="129" ht="11.25">
      <c r="A129" s="81"/>
    </row>
    <row r="130" ht="11.25">
      <c r="A130" s="81"/>
    </row>
    <row r="131" ht="11.25">
      <c r="A131" s="81"/>
    </row>
    <row r="132" ht="11.25">
      <c r="A132" s="81"/>
    </row>
    <row r="133" ht="11.25">
      <c r="A133" s="81"/>
    </row>
    <row r="134" ht="11.25">
      <c r="A134" s="81"/>
    </row>
    <row r="135" ht="11.25">
      <c r="A135" s="81"/>
    </row>
    <row r="136" ht="11.25">
      <c r="A136" s="81"/>
    </row>
    <row r="137" ht="11.25">
      <c r="A137" s="81"/>
    </row>
    <row r="138" ht="11.25">
      <c r="A138" s="81"/>
    </row>
    <row r="139" ht="11.25">
      <c r="A139" s="81"/>
    </row>
    <row r="140" ht="11.25">
      <c r="A140" s="81"/>
    </row>
    <row r="141" ht="11.25">
      <c r="A141" s="81"/>
    </row>
    <row r="142" ht="11.25">
      <c r="A142" s="81"/>
    </row>
    <row r="143" ht="11.25">
      <c r="A143" s="81"/>
    </row>
    <row r="144" ht="11.25">
      <c r="A144" s="81"/>
    </row>
    <row r="145" ht="11.25">
      <c r="A145" s="81"/>
    </row>
    <row r="146" ht="11.25">
      <c r="A146" s="81"/>
    </row>
    <row r="147" ht="11.25">
      <c r="A147" s="81"/>
    </row>
    <row r="148" ht="11.25">
      <c r="A148" s="81"/>
    </row>
    <row r="149" ht="11.25">
      <c r="A149" s="81"/>
    </row>
    <row r="150" ht="11.25">
      <c r="A150" s="81"/>
    </row>
    <row r="151" ht="11.25">
      <c r="A151" s="81"/>
    </row>
    <row r="152" ht="11.25">
      <c r="A152" s="81"/>
    </row>
    <row r="153" ht="11.25">
      <c r="A153" s="8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2" customWidth="1"/>
    <col min="2" max="2" width="9.125" style="15" customWidth="1"/>
    <col min="3" max="3" width="8.25390625" style="12" customWidth="1"/>
    <col min="4" max="4" width="15.125" style="12" customWidth="1"/>
    <col min="5" max="5" width="9.125" style="18" customWidth="1"/>
    <col min="6" max="6" width="9.125" style="12" customWidth="1"/>
    <col min="7" max="7" width="54.625" style="12" customWidth="1"/>
    <col min="8" max="16384" width="9.125" style="12" customWidth="1"/>
  </cols>
  <sheetData>
    <row r="1" spans="1:7" ht="11.25">
      <c r="A1" s="20" t="s">
        <v>38</v>
      </c>
      <c r="C1" s="14" t="s">
        <v>133</v>
      </c>
      <c r="D1" s="13" t="s">
        <v>132</v>
      </c>
      <c r="E1" s="13" t="s">
        <v>131</v>
      </c>
      <c r="G1" s="19" t="s">
        <v>35</v>
      </c>
    </row>
    <row r="2" spans="1:7" ht="11.25">
      <c r="A2" s="20" t="s">
        <v>39</v>
      </c>
      <c r="C2" s="73">
        <v>2008</v>
      </c>
      <c r="D2" s="74" t="s">
        <v>2</v>
      </c>
      <c r="E2" s="17" t="s">
        <v>129</v>
      </c>
      <c r="G2" s="72" t="str">
        <f>reg_name</f>
        <v>Амурская область</v>
      </c>
    </row>
    <row r="3" spans="1:5" ht="11.25">
      <c r="A3" s="20" t="s">
        <v>40</v>
      </c>
      <c r="C3" s="73">
        <v>2009</v>
      </c>
      <c r="D3" s="74" t="s">
        <v>3</v>
      </c>
      <c r="E3" s="17" t="s">
        <v>130</v>
      </c>
    </row>
    <row r="4" spans="1:4" ht="11.25">
      <c r="A4" s="20" t="s">
        <v>41</v>
      </c>
      <c r="C4" s="73">
        <v>2010</v>
      </c>
      <c r="D4" s="74" t="s">
        <v>4</v>
      </c>
    </row>
    <row r="5" spans="1:4" ht="11.25">
      <c r="A5" s="20" t="s">
        <v>42</v>
      </c>
      <c r="C5" s="73">
        <v>2011</v>
      </c>
      <c r="D5" s="74" t="s">
        <v>5</v>
      </c>
    </row>
    <row r="6" spans="1:4" ht="11.25">
      <c r="A6" s="20" t="s">
        <v>43</v>
      </c>
      <c r="C6" s="73">
        <v>2012</v>
      </c>
      <c r="D6" s="74" t="s">
        <v>6</v>
      </c>
    </row>
    <row r="7" spans="1:4" ht="11.25">
      <c r="A7" s="20" t="s">
        <v>44</v>
      </c>
      <c r="C7" s="73">
        <v>2013</v>
      </c>
      <c r="D7" s="74" t="s">
        <v>7</v>
      </c>
    </row>
    <row r="8" spans="1:4" ht="11.25">
      <c r="A8" s="20" t="s">
        <v>45</v>
      </c>
      <c r="C8" s="73">
        <v>2014</v>
      </c>
      <c r="D8" s="74" t="s">
        <v>8</v>
      </c>
    </row>
    <row r="9" spans="1:4" ht="11.25">
      <c r="A9" s="20" t="s">
        <v>46</v>
      </c>
      <c r="C9" s="73">
        <v>2015</v>
      </c>
      <c r="D9" s="74" t="s">
        <v>9</v>
      </c>
    </row>
    <row r="10" spans="1:4" ht="11.25">
      <c r="A10" s="20" t="s">
        <v>47</v>
      </c>
      <c r="C10" s="73">
        <v>2016</v>
      </c>
      <c r="D10" s="74" t="s">
        <v>10</v>
      </c>
    </row>
    <row r="11" spans="1:4" ht="11.25">
      <c r="A11" s="20" t="s">
        <v>48</v>
      </c>
      <c r="C11" s="73">
        <v>2017</v>
      </c>
      <c r="D11" s="74" t="s">
        <v>11</v>
      </c>
    </row>
    <row r="12" spans="1:4" ht="11.25">
      <c r="A12" s="20" t="s">
        <v>49</v>
      </c>
      <c r="C12" s="73">
        <v>2018</v>
      </c>
      <c r="D12" s="74" t="s">
        <v>12</v>
      </c>
    </row>
    <row r="13" spans="1:4" ht="11.25">
      <c r="A13" s="20" t="s">
        <v>36</v>
      </c>
      <c r="C13" s="73">
        <v>2019</v>
      </c>
      <c r="D13" s="74" t="s">
        <v>13</v>
      </c>
    </row>
    <row r="14" spans="1:4" ht="11.25">
      <c r="A14" s="20" t="s">
        <v>50</v>
      </c>
      <c r="C14" s="16"/>
      <c r="D14" s="74" t="s">
        <v>17</v>
      </c>
    </row>
    <row r="15" spans="1:3" ht="11.25">
      <c r="A15" s="20" t="s">
        <v>51</v>
      </c>
      <c r="C15" s="16"/>
    </row>
    <row r="16" spans="1:3" ht="11.25">
      <c r="A16" s="20" t="s">
        <v>52</v>
      </c>
      <c r="C16" s="16"/>
    </row>
    <row r="17" ht="11.25">
      <c r="A17" s="20" t="s">
        <v>53</v>
      </c>
    </row>
    <row r="18" ht="11.25">
      <c r="A18" s="20" t="s">
        <v>54</v>
      </c>
    </row>
    <row r="19" ht="11.25">
      <c r="A19" s="20" t="s">
        <v>55</v>
      </c>
    </row>
    <row r="20" ht="11.25">
      <c r="A20" s="20" t="s">
        <v>56</v>
      </c>
    </row>
    <row r="21" ht="11.25">
      <c r="A21" s="20" t="s">
        <v>57</v>
      </c>
    </row>
    <row r="22" spans="1:10" ht="11.25">
      <c r="A22" s="20" t="s">
        <v>58</v>
      </c>
      <c r="I22" s="18"/>
      <c r="J22" s="18"/>
    </row>
    <row r="23" ht="11.25">
      <c r="A23" s="20" t="s">
        <v>59</v>
      </c>
    </row>
    <row r="24" spans="1:2" ht="12.75" customHeight="1">
      <c r="A24" s="20" t="s">
        <v>60</v>
      </c>
      <c r="B24" s="12"/>
    </row>
    <row r="25" ht="11.25">
      <c r="A25" s="20" t="s">
        <v>61</v>
      </c>
    </row>
    <row r="26" ht="11.25">
      <c r="A26" s="20" t="s">
        <v>62</v>
      </c>
    </row>
    <row r="27" ht="11.25">
      <c r="A27" s="20" t="s">
        <v>63</v>
      </c>
    </row>
    <row r="28" ht="11.25">
      <c r="A28" s="20" t="s">
        <v>64</v>
      </c>
    </row>
    <row r="29" ht="11.25">
      <c r="A29" s="20" t="s">
        <v>65</v>
      </c>
    </row>
    <row r="30" ht="11.25">
      <c r="A30" s="20" t="s">
        <v>66</v>
      </c>
    </row>
    <row r="31" ht="11.25">
      <c r="A31" s="20" t="s">
        <v>67</v>
      </c>
    </row>
    <row r="32" ht="11.25">
      <c r="A32" s="20" t="s">
        <v>68</v>
      </c>
    </row>
    <row r="33" ht="11.25">
      <c r="A33" s="20" t="s">
        <v>69</v>
      </c>
    </row>
    <row r="34" ht="11.25">
      <c r="A34" s="20" t="s">
        <v>70</v>
      </c>
    </row>
    <row r="35" ht="11.25">
      <c r="A35" s="20" t="s">
        <v>71</v>
      </c>
    </row>
    <row r="36" ht="11.25">
      <c r="A36" s="20" t="s">
        <v>72</v>
      </c>
    </row>
    <row r="37" ht="11.25">
      <c r="A37" s="20" t="s">
        <v>73</v>
      </c>
    </row>
    <row r="38" ht="11.25">
      <c r="A38" s="20" t="s">
        <v>74</v>
      </c>
    </row>
    <row r="39" ht="11.25">
      <c r="A39" s="20" t="s">
        <v>75</v>
      </c>
    </row>
    <row r="40" ht="11.25">
      <c r="A40" s="20" t="s">
        <v>76</v>
      </c>
    </row>
    <row r="41" ht="11.25">
      <c r="A41" s="20" t="s">
        <v>77</v>
      </c>
    </row>
    <row r="42" ht="11.25">
      <c r="A42" s="20" t="s">
        <v>78</v>
      </c>
    </row>
    <row r="43" ht="11.25">
      <c r="A43" s="20" t="s">
        <v>79</v>
      </c>
    </row>
    <row r="44" ht="11.25">
      <c r="A44" s="20" t="s">
        <v>80</v>
      </c>
    </row>
    <row r="45" ht="11.25">
      <c r="A45" s="20" t="s">
        <v>81</v>
      </c>
    </row>
    <row r="46" ht="11.25">
      <c r="A46" s="20" t="s">
        <v>82</v>
      </c>
    </row>
    <row r="47" ht="11.25">
      <c r="A47" s="20" t="s">
        <v>83</v>
      </c>
    </row>
    <row r="48" ht="11.25">
      <c r="A48" s="20" t="s">
        <v>84</v>
      </c>
    </row>
    <row r="49" ht="11.25">
      <c r="A49" s="20" t="s">
        <v>85</v>
      </c>
    </row>
    <row r="50" ht="11.25">
      <c r="A50" s="20" t="s">
        <v>86</v>
      </c>
    </row>
    <row r="51" ht="11.25">
      <c r="A51" s="20" t="s">
        <v>87</v>
      </c>
    </row>
    <row r="52" ht="11.25">
      <c r="A52" s="20" t="s">
        <v>88</v>
      </c>
    </row>
    <row r="53" ht="11.25">
      <c r="A53" s="20" t="s">
        <v>89</v>
      </c>
    </row>
    <row r="54" ht="11.25">
      <c r="A54" s="20" t="s">
        <v>90</v>
      </c>
    </row>
    <row r="55" ht="11.25">
      <c r="A55" s="20" t="s">
        <v>91</v>
      </c>
    </row>
    <row r="56" ht="11.25">
      <c r="A56" s="20" t="s">
        <v>92</v>
      </c>
    </row>
    <row r="57" ht="11.25">
      <c r="A57" s="20" t="s">
        <v>93</v>
      </c>
    </row>
    <row r="58" ht="11.25">
      <c r="A58" s="20" t="s">
        <v>94</v>
      </c>
    </row>
    <row r="59" ht="11.25">
      <c r="A59" s="20" t="s">
        <v>33</v>
      </c>
    </row>
    <row r="60" ht="11.25">
      <c r="A60" s="20" t="s">
        <v>95</v>
      </c>
    </row>
    <row r="61" ht="11.25">
      <c r="A61" s="20" t="s">
        <v>96</v>
      </c>
    </row>
    <row r="62" ht="11.25">
      <c r="A62" s="20" t="s">
        <v>97</v>
      </c>
    </row>
    <row r="63" ht="11.25">
      <c r="A63" s="20" t="s">
        <v>98</v>
      </c>
    </row>
    <row r="64" ht="11.25">
      <c r="A64" s="20" t="s">
        <v>99</v>
      </c>
    </row>
    <row r="65" ht="11.25">
      <c r="A65" s="20" t="s">
        <v>100</v>
      </c>
    </row>
    <row r="66" ht="11.25">
      <c r="A66" s="20" t="s">
        <v>101</v>
      </c>
    </row>
    <row r="67" ht="11.25">
      <c r="A67" s="20" t="s">
        <v>102</v>
      </c>
    </row>
    <row r="68" ht="11.25">
      <c r="A68" s="20" t="s">
        <v>103</v>
      </c>
    </row>
    <row r="69" ht="11.25">
      <c r="A69" s="20" t="s">
        <v>104</v>
      </c>
    </row>
    <row r="70" ht="11.25">
      <c r="A70" s="20" t="s">
        <v>105</v>
      </c>
    </row>
    <row r="71" ht="11.25">
      <c r="A71" s="20" t="s">
        <v>106</v>
      </c>
    </row>
    <row r="72" ht="11.25">
      <c r="A72" s="20" t="s">
        <v>107</v>
      </c>
    </row>
    <row r="73" ht="11.25">
      <c r="A73" s="20" t="s">
        <v>108</v>
      </c>
    </row>
    <row r="74" ht="11.25">
      <c r="A74" s="20" t="s">
        <v>109</v>
      </c>
    </row>
    <row r="75" ht="11.25">
      <c r="A75" s="20" t="s">
        <v>110</v>
      </c>
    </row>
    <row r="76" ht="11.25">
      <c r="A76" s="20" t="s">
        <v>111</v>
      </c>
    </row>
    <row r="77" ht="11.25">
      <c r="A77" s="20" t="s">
        <v>37</v>
      </c>
    </row>
    <row r="78" ht="11.25">
      <c r="A78" s="20" t="s">
        <v>112</v>
      </c>
    </row>
    <row r="79" ht="11.25">
      <c r="A79" s="20" t="s">
        <v>113</v>
      </c>
    </row>
    <row r="80" ht="11.25">
      <c r="A80" s="20" t="s">
        <v>114</v>
      </c>
    </row>
    <row r="81" ht="11.25">
      <c r="A81" s="20" t="s">
        <v>115</v>
      </c>
    </row>
    <row r="82" ht="11.25">
      <c r="A82" s="20" t="s">
        <v>116</v>
      </c>
    </row>
    <row r="83" ht="11.25">
      <c r="A83" s="20" t="s">
        <v>117</v>
      </c>
    </row>
    <row r="84" ht="11.25">
      <c r="A84" s="20" t="s">
        <v>118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124"/>
  <sheetViews>
    <sheetView zoomScale="70" zoomScaleNormal="70" zoomScalePageLayoutView="0" workbookViewId="0" topLeftCell="A1">
      <selection activeCell="AR71" sqref="AR71:AT89"/>
    </sheetView>
  </sheetViews>
  <sheetFormatPr defaultColWidth="9.00390625" defaultRowHeight="12.75"/>
  <cols>
    <col min="1" max="16384" width="9.125" style="82" customWidth="1"/>
  </cols>
  <sheetData>
    <row r="1" spans="1:46" ht="12.75">
      <c r="A1" s="122" t="s">
        <v>154</v>
      </c>
      <c r="B1" s="122" t="s">
        <v>155</v>
      </c>
      <c r="C1" s="122" t="s">
        <v>156</v>
      </c>
      <c r="D1" s="122" t="s">
        <v>217</v>
      </c>
      <c r="E1" s="122" t="s">
        <v>218</v>
      </c>
      <c r="F1" s="122"/>
      <c r="G1" s="122" t="s">
        <v>219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2.75">
      <c r="A2" s="122" t="s">
        <v>244</v>
      </c>
      <c r="B2" s="122" t="s">
        <v>245</v>
      </c>
      <c r="C2" s="122" t="s">
        <v>203</v>
      </c>
      <c r="D2" s="122" t="s">
        <v>221</v>
      </c>
      <c r="E2" s="122" t="s">
        <v>39</v>
      </c>
      <c r="F2" s="122"/>
      <c r="G2" s="122" t="s">
        <v>220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ht="12.75">
      <c r="A3" s="122" t="s">
        <v>244</v>
      </c>
      <c r="B3" s="122" t="s">
        <v>245</v>
      </c>
      <c r="C3" s="122" t="s">
        <v>203</v>
      </c>
      <c r="D3" s="122" t="s">
        <v>160</v>
      </c>
      <c r="E3" s="122" t="s">
        <v>39</v>
      </c>
      <c r="F3" s="122"/>
      <c r="G3" s="122" t="s">
        <v>221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 ht="12.75">
      <c r="A4" s="122" t="s">
        <v>246</v>
      </c>
      <c r="B4" s="122" t="s">
        <v>162</v>
      </c>
      <c r="C4" s="122" t="s">
        <v>247</v>
      </c>
      <c r="D4" s="122" t="s">
        <v>160</v>
      </c>
      <c r="E4" s="122" t="s">
        <v>39</v>
      </c>
      <c r="F4" s="122"/>
      <c r="G4" s="122" t="s">
        <v>222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 ht="12.75">
      <c r="A5" s="122" t="s">
        <v>248</v>
      </c>
      <c r="B5" s="122" t="s">
        <v>249</v>
      </c>
      <c r="C5" s="122" t="s">
        <v>250</v>
      </c>
      <c r="D5" s="122" t="s">
        <v>160</v>
      </c>
      <c r="E5" s="122" t="s">
        <v>39</v>
      </c>
      <c r="F5" s="122"/>
      <c r="G5" s="122" t="s">
        <v>223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 ht="12.75">
      <c r="A6" s="122" t="s">
        <v>251</v>
      </c>
      <c r="B6" s="122" t="s">
        <v>249</v>
      </c>
      <c r="C6" s="122" t="s">
        <v>252</v>
      </c>
      <c r="D6" s="122" t="s">
        <v>160</v>
      </c>
      <c r="E6" s="122" t="s">
        <v>39</v>
      </c>
      <c r="F6" s="122"/>
      <c r="G6" s="122" t="s">
        <v>224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 ht="12.75">
      <c r="A7" s="122" t="s">
        <v>253</v>
      </c>
      <c r="B7" s="122" t="s">
        <v>254</v>
      </c>
      <c r="C7" s="122" t="s">
        <v>255</v>
      </c>
      <c r="D7" s="122" t="s">
        <v>160</v>
      </c>
      <c r="E7" s="122" t="s">
        <v>39</v>
      </c>
      <c r="F7" s="122"/>
      <c r="G7" s="122" t="s">
        <v>225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ht="12.75">
      <c r="A8" s="122" t="s">
        <v>199</v>
      </c>
      <c r="B8" s="122" t="s">
        <v>200</v>
      </c>
      <c r="C8" s="122" t="s">
        <v>176</v>
      </c>
      <c r="D8" s="122" t="s">
        <v>160</v>
      </c>
      <c r="E8" s="122" t="s">
        <v>39</v>
      </c>
      <c r="F8" s="122"/>
      <c r="G8" s="122" t="s">
        <v>226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ht="12.75">
      <c r="A9" s="122" t="s">
        <v>256</v>
      </c>
      <c r="B9" s="122" t="s">
        <v>257</v>
      </c>
      <c r="C9" s="122" t="s">
        <v>255</v>
      </c>
      <c r="D9" s="122" t="s">
        <v>160</v>
      </c>
      <c r="E9" s="122" t="s">
        <v>39</v>
      </c>
      <c r="F9" s="122"/>
      <c r="G9" s="122" t="s">
        <v>227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ht="12.75">
      <c r="A10" s="122" t="s">
        <v>211</v>
      </c>
      <c r="B10" s="122" t="s">
        <v>212</v>
      </c>
      <c r="C10" s="122" t="s">
        <v>213</v>
      </c>
      <c r="D10" s="122" t="s">
        <v>160</v>
      </c>
      <c r="E10" s="122" t="s">
        <v>39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</row>
    <row r="11" spans="1:46" ht="12.75">
      <c r="A11" s="122" t="s">
        <v>258</v>
      </c>
      <c r="B11" s="122" t="s">
        <v>259</v>
      </c>
      <c r="C11" s="122" t="s">
        <v>260</v>
      </c>
      <c r="D11" s="122" t="s">
        <v>160</v>
      </c>
      <c r="E11" s="122" t="s">
        <v>39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 ht="12.75">
      <c r="A12" s="122" t="s">
        <v>157</v>
      </c>
      <c r="B12" s="122" t="s">
        <v>158</v>
      </c>
      <c r="C12" s="122" t="s">
        <v>159</v>
      </c>
      <c r="D12" s="122" t="s">
        <v>160</v>
      </c>
      <c r="E12" s="122" t="s">
        <v>39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 ht="12.75">
      <c r="A13" s="122" t="s">
        <v>215</v>
      </c>
      <c r="B13" s="122" t="s">
        <v>216</v>
      </c>
      <c r="C13" s="122" t="s">
        <v>197</v>
      </c>
      <c r="D13" s="122" t="s">
        <v>160</v>
      </c>
      <c r="E13" s="122" t="s">
        <v>39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</row>
    <row r="14" spans="1:46" ht="12.75">
      <c r="A14" s="122" t="s">
        <v>164</v>
      </c>
      <c r="B14" s="122" t="s">
        <v>165</v>
      </c>
      <c r="C14" s="122" t="s">
        <v>166</v>
      </c>
      <c r="D14" s="122" t="s">
        <v>167</v>
      </c>
      <c r="E14" s="122" t="s">
        <v>39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46" ht="12.75">
      <c r="A15" s="122" t="s">
        <v>168</v>
      </c>
      <c r="B15" s="122" t="s">
        <v>169</v>
      </c>
      <c r="C15" s="122" t="s">
        <v>170</v>
      </c>
      <c r="D15" s="122" t="s">
        <v>167</v>
      </c>
      <c r="E15" s="122" t="s">
        <v>39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</row>
    <row r="16" spans="1:46" ht="12.75">
      <c r="A16" s="122" t="s">
        <v>261</v>
      </c>
      <c r="B16" s="122" t="s">
        <v>165</v>
      </c>
      <c r="C16" s="122" t="s">
        <v>194</v>
      </c>
      <c r="D16" s="122" t="s">
        <v>167</v>
      </c>
      <c r="E16" s="122" t="s">
        <v>39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</row>
    <row r="17" spans="1:46" ht="12.75">
      <c r="A17" s="122" t="s">
        <v>262</v>
      </c>
      <c r="B17" s="122" t="s">
        <v>165</v>
      </c>
      <c r="C17" s="122" t="s">
        <v>263</v>
      </c>
      <c r="D17" s="122" t="s">
        <v>167</v>
      </c>
      <c r="E17" s="122" t="s">
        <v>39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</row>
    <row r="18" spans="1:46" ht="12.75">
      <c r="A18" s="122" t="s">
        <v>171</v>
      </c>
      <c r="B18" s="122" t="s">
        <v>172</v>
      </c>
      <c r="C18" s="122" t="s">
        <v>173</v>
      </c>
      <c r="D18" s="122" t="s">
        <v>167</v>
      </c>
      <c r="E18" s="122" t="s">
        <v>39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</row>
    <row r="19" spans="1:46" ht="12.75">
      <c r="A19" s="122" t="s">
        <v>174</v>
      </c>
      <c r="B19" s="122" t="s">
        <v>175</v>
      </c>
      <c r="C19" s="122" t="s">
        <v>176</v>
      </c>
      <c r="D19" s="122" t="s">
        <v>167</v>
      </c>
      <c r="E19" s="122" t="s">
        <v>39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</row>
    <row r="20" spans="1:46" ht="12.75">
      <c r="A20" s="122" t="s">
        <v>264</v>
      </c>
      <c r="B20" s="122" t="s">
        <v>265</v>
      </c>
      <c r="C20" s="122" t="s">
        <v>177</v>
      </c>
      <c r="D20" s="122" t="s">
        <v>167</v>
      </c>
      <c r="E20" s="122" t="s">
        <v>39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</row>
    <row r="21" spans="1:46" ht="12.75">
      <c r="A21" s="122" t="s">
        <v>266</v>
      </c>
      <c r="B21" s="122" t="s">
        <v>267</v>
      </c>
      <c r="C21" s="122" t="s">
        <v>183</v>
      </c>
      <c r="D21" s="122" t="s">
        <v>167</v>
      </c>
      <c r="E21" s="122" t="s">
        <v>39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</row>
    <row r="22" spans="1:46" ht="12.75">
      <c r="A22" s="122" t="s">
        <v>268</v>
      </c>
      <c r="B22" s="122" t="s">
        <v>269</v>
      </c>
      <c r="C22" s="122" t="s">
        <v>183</v>
      </c>
      <c r="D22" s="122" t="s">
        <v>167</v>
      </c>
      <c r="E22" s="122" t="s">
        <v>39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ht="12.75">
      <c r="A23" s="122" t="s">
        <v>178</v>
      </c>
      <c r="B23" s="122" t="s">
        <v>179</v>
      </c>
      <c r="C23" s="122" t="s">
        <v>180</v>
      </c>
      <c r="D23" s="122" t="s">
        <v>167</v>
      </c>
      <c r="E23" s="122" t="s">
        <v>39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ht="12.75">
      <c r="A24" s="122" t="s">
        <v>181</v>
      </c>
      <c r="B24" s="122" t="s">
        <v>182</v>
      </c>
      <c r="C24" s="122" t="s">
        <v>183</v>
      </c>
      <c r="D24" s="122" t="s">
        <v>167</v>
      </c>
      <c r="E24" s="122" t="s">
        <v>39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46" ht="12.75">
      <c r="A25" s="122" t="s">
        <v>244</v>
      </c>
      <c r="B25" s="122" t="s">
        <v>245</v>
      </c>
      <c r="C25" s="122" t="s">
        <v>203</v>
      </c>
      <c r="D25" s="122" t="s">
        <v>167</v>
      </c>
      <c r="E25" s="122" t="s">
        <v>39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1:46" ht="12.75">
      <c r="A26" s="122" t="s">
        <v>186</v>
      </c>
      <c r="B26" s="122" t="s">
        <v>187</v>
      </c>
      <c r="C26" s="122" t="s">
        <v>159</v>
      </c>
      <c r="D26" s="122" t="s">
        <v>167</v>
      </c>
      <c r="E26" s="122" t="s">
        <v>39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</row>
    <row r="27" spans="1:46" ht="12.75">
      <c r="A27" s="122" t="s">
        <v>270</v>
      </c>
      <c r="B27" s="122" t="s">
        <v>184</v>
      </c>
      <c r="C27" s="122" t="s">
        <v>159</v>
      </c>
      <c r="D27" s="122" t="s">
        <v>167</v>
      </c>
      <c r="E27" s="122" t="s">
        <v>39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1:46" ht="12.75">
      <c r="A28" s="122" t="s">
        <v>271</v>
      </c>
      <c r="B28" s="122" t="s">
        <v>188</v>
      </c>
      <c r="C28" s="122" t="s">
        <v>272</v>
      </c>
      <c r="D28" s="122" t="s">
        <v>167</v>
      </c>
      <c r="E28" s="122" t="s">
        <v>39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1:46" ht="12.75">
      <c r="A29" s="122" t="s">
        <v>273</v>
      </c>
      <c r="B29" s="122" t="s">
        <v>188</v>
      </c>
      <c r="C29" s="122" t="s">
        <v>189</v>
      </c>
      <c r="D29" s="122" t="s">
        <v>167</v>
      </c>
      <c r="E29" s="122" t="s">
        <v>39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</row>
    <row r="30" spans="1:46" ht="12.75">
      <c r="A30" s="122" t="s">
        <v>274</v>
      </c>
      <c r="B30" s="122" t="s">
        <v>275</v>
      </c>
      <c r="C30" s="122" t="s">
        <v>250</v>
      </c>
      <c r="D30" s="122" t="s">
        <v>167</v>
      </c>
      <c r="E30" s="122" t="s">
        <v>39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1:46" ht="12.75">
      <c r="A31" s="122" t="s">
        <v>191</v>
      </c>
      <c r="B31" s="122" t="s">
        <v>192</v>
      </c>
      <c r="C31" s="122" t="s">
        <v>193</v>
      </c>
      <c r="D31" s="122" t="s">
        <v>167</v>
      </c>
      <c r="E31" s="122" t="s">
        <v>39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</row>
    <row r="32" spans="1:46" ht="12.75">
      <c r="A32" s="122" t="s">
        <v>276</v>
      </c>
      <c r="B32" s="122" t="s">
        <v>277</v>
      </c>
      <c r="C32" s="122" t="s">
        <v>278</v>
      </c>
      <c r="D32" s="122" t="s">
        <v>167</v>
      </c>
      <c r="E32" s="122" t="s">
        <v>39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 ht="12.75">
      <c r="A33" s="122" t="s">
        <v>276</v>
      </c>
      <c r="B33" s="122" t="s">
        <v>277</v>
      </c>
      <c r="C33" s="122" t="s">
        <v>247</v>
      </c>
      <c r="D33" s="122" t="s">
        <v>167</v>
      </c>
      <c r="E33" s="122" t="s">
        <v>39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</row>
    <row r="34" spans="1:46" ht="12.75">
      <c r="A34" s="122" t="s">
        <v>195</v>
      </c>
      <c r="B34" s="122" t="s">
        <v>196</v>
      </c>
      <c r="C34" s="122" t="s">
        <v>197</v>
      </c>
      <c r="D34" s="122" t="s">
        <v>167</v>
      </c>
      <c r="E34" s="122" t="s">
        <v>39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</row>
    <row r="35" spans="1:46" ht="12.75">
      <c r="A35" s="122" t="s">
        <v>279</v>
      </c>
      <c r="B35" s="122" t="s">
        <v>280</v>
      </c>
      <c r="C35" s="122" t="s">
        <v>159</v>
      </c>
      <c r="D35" s="122" t="s">
        <v>167</v>
      </c>
      <c r="E35" s="122" t="s">
        <v>39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</row>
    <row r="36" spans="1:46" ht="12.75">
      <c r="A36" s="122" t="s">
        <v>281</v>
      </c>
      <c r="B36" s="122" t="s">
        <v>282</v>
      </c>
      <c r="C36" s="122" t="s">
        <v>159</v>
      </c>
      <c r="D36" s="122" t="s">
        <v>167</v>
      </c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</row>
    <row r="37" spans="1:46" ht="12.75">
      <c r="A37" s="122" t="s">
        <v>283</v>
      </c>
      <c r="B37" s="122" t="s">
        <v>284</v>
      </c>
      <c r="C37" s="122" t="s">
        <v>213</v>
      </c>
      <c r="D37" s="122" t="s">
        <v>167</v>
      </c>
      <c r="E37" s="122" t="s">
        <v>39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</row>
    <row r="38" spans="1:46" ht="12.75">
      <c r="A38" s="122" t="s">
        <v>199</v>
      </c>
      <c r="B38" s="122" t="s">
        <v>200</v>
      </c>
      <c r="C38" s="122" t="s">
        <v>176</v>
      </c>
      <c r="D38" s="122" t="s">
        <v>167</v>
      </c>
      <c r="E38" s="122" t="s">
        <v>39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 ht="12.75">
      <c r="A39" s="122" t="s">
        <v>211</v>
      </c>
      <c r="B39" s="122" t="s">
        <v>212</v>
      </c>
      <c r="C39" s="122" t="s">
        <v>213</v>
      </c>
      <c r="D39" s="122" t="s">
        <v>167</v>
      </c>
      <c r="E39" s="122" t="s">
        <v>39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</row>
    <row r="40" spans="1:46" ht="12.75">
      <c r="A40" s="122" t="s">
        <v>285</v>
      </c>
      <c r="B40" s="122" t="s">
        <v>286</v>
      </c>
      <c r="C40" s="122" t="s">
        <v>197</v>
      </c>
      <c r="D40" s="122" t="s">
        <v>167</v>
      </c>
      <c r="E40" s="122" t="s">
        <v>39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 ht="12.75">
      <c r="A41" s="122" t="s">
        <v>201</v>
      </c>
      <c r="B41" s="122" t="s">
        <v>202</v>
      </c>
      <c r="C41" s="122" t="s">
        <v>203</v>
      </c>
      <c r="D41" s="122" t="s">
        <v>167</v>
      </c>
      <c r="E41" s="122" t="s">
        <v>39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</row>
    <row r="42" spans="1:46" ht="12.75">
      <c r="A42" s="122" t="s">
        <v>287</v>
      </c>
      <c r="B42" s="122" t="s">
        <v>198</v>
      </c>
      <c r="C42" s="122" t="s">
        <v>183</v>
      </c>
      <c r="D42" s="122" t="s">
        <v>167</v>
      </c>
      <c r="E42" s="122" t="s">
        <v>39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</row>
    <row r="43" spans="1:46" ht="12.75">
      <c r="A43" s="122" t="s">
        <v>288</v>
      </c>
      <c r="B43" s="122" t="s">
        <v>289</v>
      </c>
      <c r="C43" s="122" t="s">
        <v>183</v>
      </c>
      <c r="D43" s="122" t="s">
        <v>167</v>
      </c>
      <c r="E43" s="122" t="s">
        <v>39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2.75">
      <c r="A44" s="122" t="s">
        <v>290</v>
      </c>
      <c r="B44" s="122" t="s">
        <v>190</v>
      </c>
      <c r="C44" s="122" t="s">
        <v>159</v>
      </c>
      <c r="D44" s="122" t="s">
        <v>167</v>
      </c>
      <c r="E44" s="122" t="s">
        <v>39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1:46" ht="12.75">
      <c r="A45" s="122" t="s">
        <v>291</v>
      </c>
      <c r="B45" s="122" t="s">
        <v>292</v>
      </c>
      <c r="C45" s="122" t="s">
        <v>293</v>
      </c>
      <c r="D45" s="122" t="s">
        <v>167</v>
      </c>
      <c r="E45" s="122" t="s">
        <v>39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 ht="12.75">
      <c r="A46" s="122" t="s">
        <v>294</v>
      </c>
      <c r="B46" s="122" t="s">
        <v>185</v>
      </c>
      <c r="C46" s="122" t="s">
        <v>252</v>
      </c>
      <c r="D46" s="122" t="s">
        <v>167</v>
      </c>
      <c r="E46" s="122" t="s">
        <v>39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 ht="12.75">
      <c r="A47" s="122" t="s">
        <v>295</v>
      </c>
      <c r="B47" s="122" t="s">
        <v>275</v>
      </c>
      <c r="C47" s="122" t="s">
        <v>252</v>
      </c>
      <c r="D47" s="122" t="s">
        <v>167</v>
      </c>
      <c r="E47" s="122" t="s">
        <v>39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 ht="12.75">
      <c r="A48" s="122" t="s">
        <v>296</v>
      </c>
      <c r="B48" s="122" t="s">
        <v>297</v>
      </c>
      <c r="C48" s="122" t="s">
        <v>298</v>
      </c>
      <c r="D48" s="122" t="s">
        <v>205</v>
      </c>
      <c r="E48" s="122" t="s">
        <v>39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 ht="12.75">
      <c r="A49" s="122" t="s">
        <v>299</v>
      </c>
      <c r="B49" s="122" t="s">
        <v>204</v>
      </c>
      <c r="C49" s="122" t="s">
        <v>247</v>
      </c>
      <c r="D49" s="122" t="s">
        <v>205</v>
      </c>
      <c r="E49" s="122" t="s">
        <v>39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ht="12.75">
      <c r="A50" s="122" t="s">
        <v>300</v>
      </c>
      <c r="B50" s="122" t="s">
        <v>204</v>
      </c>
      <c r="C50" s="122" t="s">
        <v>301</v>
      </c>
      <c r="D50" s="122" t="s">
        <v>205</v>
      </c>
      <c r="E50" s="122" t="s">
        <v>39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ht="12.75">
      <c r="A51" s="122" t="s">
        <v>302</v>
      </c>
      <c r="B51" s="122" t="s">
        <v>204</v>
      </c>
      <c r="C51" s="122" t="s">
        <v>303</v>
      </c>
      <c r="D51" s="122" t="s">
        <v>205</v>
      </c>
      <c r="E51" s="122" t="s">
        <v>39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 ht="12.75">
      <c r="A52" s="122" t="s">
        <v>304</v>
      </c>
      <c r="B52" s="122" t="s">
        <v>204</v>
      </c>
      <c r="C52" s="122" t="s">
        <v>163</v>
      </c>
      <c r="D52" s="122" t="s">
        <v>205</v>
      </c>
      <c r="E52" s="122" t="s">
        <v>39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1:46" ht="12.75">
      <c r="A53" s="122" t="s">
        <v>211</v>
      </c>
      <c r="B53" s="122" t="s">
        <v>212</v>
      </c>
      <c r="C53" s="122" t="s">
        <v>213</v>
      </c>
      <c r="D53" s="122" t="s">
        <v>205</v>
      </c>
      <c r="E53" s="122" t="s">
        <v>39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 ht="12.75">
      <c r="A54" s="122" t="s">
        <v>305</v>
      </c>
      <c r="B54" s="122" t="s">
        <v>306</v>
      </c>
      <c r="C54" s="122" t="s">
        <v>298</v>
      </c>
      <c r="D54" s="122" t="s">
        <v>205</v>
      </c>
      <c r="E54" s="122" t="s">
        <v>39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</row>
    <row r="55" spans="1:46" ht="12.75">
      <c r="A55" s="122" t="s">
        <v>307</v>
      </c>
      <c r="B55" s="122" t="s">
        <v>308</v>
      </c>
      <c r="C55" s="122" t="s">
        <v>159</v>
      </c>
      <c r="D55" s="122" t="s">
        <v>205</v>
      </c>
      <c r="E55" s="122" t="s">
        <v>39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1:46" ht="12.75">
      <c r="A56" s="122" t="s">
        <v>215</v>
      </c>
      <c r="B56" s="122" t="s">
        <v>216</v>
      </c>
      <c r="C56" s="122" t="s">
        <v>197</v>
      </c>
      <c r="D56" s="122" t="s">
        <v>205</v>
      </c>
      <c r="E56" s="122" t="s">
        <v>39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</row>
    <row r="57" spans="1:46" ht="12.75">
      <c r="A57" s="122" t="s">
        <v>206</v>
      </c>
      <c r="B57" s="122" t="s">
        <v>207</v>
      </c>
      <c r="C57" s="122" t="s">
        <v>208</v>
      </c>
      <c r="D57" s="122" t="s">
        <v>205</v>
      </c>
      <c r="E57" s="122" t="s">
        <v>39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</row>
    <row r="58" spans="1:5" ht="11.25">
      <c r="A58" s="82" t="s">
        <v>209</v>
      </c>
      <c r="B58" s="82" t="s">
        <v>207</v>
      </c>
      <c r="C58" s="82" t="s">
        <v>210</v>
      </c>
      <c r="D58" s="82" t="s">
        <v>205</v>
      </c>
      <c r="E58" s="82" t="s">
        <v>39</v>
      </c>
    </row>
    <row r="59" spans="1:5" ht="11.25">
      <c r="A59" s="82" t="s">
        <v>174</v>
      </c>
      <c r="B59" s="82" t="s">
        <v>175</v>
      </c>
      <c r="C59" s="82" t="s">
        <v>176</v>
      </c>
      <c r="D59" s="82" t="s">
        <v>214</v>
      </c>
      <c r="E59" s="82" t="s">
        <v>39</v>
      </c>
    </row>
    <row r="60" spans="1:5" ht="11.25">
      <c r="A60" s="82" t="s">
        <v>296</v>
      </c>
      <c r="B60" s="82" t="s">
        <v>297</v>
      </c>
      <c r="C60" s="82" t="s">
        <v>298</v>
      </c>
      <c r="D60" s="82" t="s">
        <v>214</v>
      </c>
      <c r="E60" s="82" t="s">
        <v>39</v>
      </c>
    </row>
    <row r="61" spans="1:5" ht="11.25">
      <c r="A61" s="82" t="s">
        <v>199</v>
      </c>
      <c r="B61" s="82" t="s">
        <v>200</v>
      </c>
      <c r="C61" s="82" t="s">
        <v>176</v>
      </c>
      <c r="D61" s="82" t="s">
        <v>214</v>
      </c>
      <c r="E61" s="82" t="s">
        <v>39</v>
      </c>
    </row>
    <row r="62" spans="1:5" ht="11.25">
      <c r="A62" s="82" t="s">
        <v>211</v>
      </c>
      <c r="B62" s="82" t="s">
        <v>212</v>
      </c>
      <c r="C62" s="82" t="s">
        <v>213</v>
      </c>
      <c r="D62" s="82" t="s">
        <v>214</v>
      </c>
      <c r="E62" s="82" t="s">
        <v>39</v>
      </c>
    </row>
    <row r="63" spans="1:5" ht="11.25">
      <c r="A63" s="82" t="s">
        <v>305</v>
      </c>
      <c r="B63" s="82" t="s">
        <v>306</v>
      </c>
      <c r="C63" s="82" t="s">
        <v>298</v>
      </c>
      <c r="D63" s="82" t="s">
        <v>214</v>
      </c>
      <c r="E63" s="82" t="s">
        <v>39</v>
      </c>
    </row>
    <row r="64" spans="1:5" ht="11.25">
      <c r="A64" s="82" t="s">
        <v>307</v>
      </c>
      <c r="B64" s="82" t="s">
        <v>308</v>
      </c>
      <c r="C64" s="82" t="s">
        <v>159</v>
      </c>
      <c r="D64" s="82" t="s">
        <v>214</v>
      </c>
      <c r="E64" s="82" t="s">
        <v>39</v>
      </c>
    </row>
    <row r="65" spans="1:5" ht="11.25">
      <c r="A65" s="82" t="s">
        <v>215</v>
      </c>
      <c r="B65" s="82" t="s">
        <v>216</v>
      </c>
      <c r="C65" s="82" t="s">
        <v>197</v>
      </c>
      <c r="D65" s="82" t="s">
        <v>214</v>
      </c>
      <c r="E65" s="82" t="s">
        <v>39</v>
      </c>
    </row>
    <row r="69" spans="1:44" ht="11.25">
      <c r="A69" s="123" t="s">
        <v>228</v>
      </c>
      <c r="D69" s="123" t="s">
        <v>229</v>
      </c>
      <c r="H69" s="123" t="s">
        <v>230</v>
      </c>
      <c r="L69" s="123" t="s">
        <v>231</v>
      </c>
      <c r="P69" s="123" t="s">
        <v>232</v>
      </c>
      <c r="T69" s="123" t="s">
        <v>233</v>
      </c>
      <c r="X69" s="123" t="s">
        <v>234</v>
      </c>
      <c r="AB69" s="123" t="s">
        <v>235</v>
      </c>
      <c r="AF69" s="123" t="s">
        <v>236</v>
      </c>
      <c r="AJ69" s="123" t="s">
        <v>237</v>
      </c>
      <c r="AN69" s="123" t="s">
        <v>238</v>
      </c>
      <c r="AR69" s="123" t="s">
        <v>239</v>
      </c>
    </row>
    <row r="70" spans="1:46" ht="11.25">
      <c r="A70" s="82" t="s">
        <v>154</v>
      </c>
      <c r="B70" s="82" t="s">
        <v>155</v>
      </c>
      <c r="C70" s="82" t="s">
        <v>156</v>
      </c>
      <c r="D70" s="82" t="s">
        <v>154</v>
      </c>
      <c r="E70" s="82" t="s">
        <v>155</v>
      </c>
      <c r="F70" s="82" t="s">
        <v>156</v>
      </c>
      <c r="H70" s="82" t="s">
        <v>154</v>
      </c>
      <c r="I70" s="82" t="s">
        <v>155</v>
      </c>
      <c r="J70" s="82" t="s">
        <v>156</v>
      </c>
      <c r="L70" s="82" t="s">
        <v>154</v>
      </c>
      <c r="M70" s="82" t="s">
        <v>155</v>
      </c>
      <c r="N70" s="82" t="s">
        <v>156</v>
      </c>
      <c r="P70" s="82" t="s">
        <v>154</v>
      </c>
      <c r="Q70" s="82" t="s">
        <v>155</v>
      </c>
      <c r="R70" s="82" t="s">
        <v>156</v>
      </c>
      <c r="T70" s="82" t="s">
        <v>154</v>
      </c>
      <c r="U70" s="82" t="s">
        <v>155</v>
      </c>
      <c r="V70" s="82" t="s">
        <v>156</v>
      </c>
      <c r="X70" s="82" t="s">
        <v>154</v>
      </c>
      <c r="Y70" s="82" t="s">
        <v>155</v>
      </c>
      <c r="Z70" s="82" t="s">
        <v>156</v>
      </c>
      <c r="AB70" s="82" t="s">
        <v>154</v>
      </c>
      <c r="AC70" s="82" t="s">
        <v>155</v>
      </c>
      <c r="AD70" s="82" t="s">
        <v>156</v>
      </c>
      <c r="AF70" s="82" t="s">
        <v>154</v>
      </c>
      <c r="AG70" s="82" t="s">
        <v>155</v>
      </c>
      <c r="AH70" s="82" t="s">
        <v>156</v>
      </c>
      <c r="AJ70" s="82" t="s">
        <v>154</v>
      </c>
      <c r="AK70" s="82" t="s">
        <v>155</v>
      </c>
      <c r="AL70" s="82" t="s">
        <v>156</v>
      </c>
      <c r="AN70" s="82" t="s">
        <v>154</v>
      </c>
      <c r="AO70" s="82" t="s">
        <v>155</v>
      </c>
      <c r="AP70" s="82" t="s">
        <v>156</v>
      </c>
      <c r="AR70" s="82" t="s">
        <v>154</v>
      </c>
      <c r="AS70" s="82" t="s">
        <v>155</v>
      </c>
      <c r="AT70" s="82" t="s">
        <v>156</v>
      </c>
    </row>
    <row r="71" spans="1:46" ht="11.25">
      <c r="A71" s="82" t="s">
        <v>164</v>
      </c>
      <c r="B71" s="82" t="s">
        <v>165</v>
      </c>
      <c r="C71" s="82" t="s">
        <v>166</v>
      </c>
      <c r="D71" s="82" t="s">
        <v>164</v>
      </c>
      <c r="E71" s="82" t="s">
        <v>165</v>
      </c>
      <c r="F71" s="82" t="s">
        <v>166</v>
      </c>
      <c r="H71" s="82" t="s">
        <v>244</v>
      </c>
      <c r="I71" s="82" t="s">
        <v>245</v>
      </c>
      <c r="J71" s="82" t="s">
        <v>203</v>
      </c>
      <c r="L71" s="82" t="s">
        <v>244</v>
      </c>
      <c r="M71" s="82" t="s">
        <v>245</v>
      </c>
      <c r="N71" s="82" t="s">
        <v>203</v>
      </c>
      <c r="P71" s="82" t="s">
        <v>244</v>
      </c>
      <c r="Q71" s="82" t="s">
        <v>245</v>
      </c>
      <c r="R71" s="82" t="s">
        <v>203</v>
      </c>
      <c r="T71" s="82" t="s">
        <v>219</v>
      </c>
      <c r="X71" s="82" t="s">
        <v>219</v>
      </c>
      <c r="AB71" s="82" t="s">
        <v>164</v>
      </c>
      <c r="AC71" s="82" t="s">
        <v>165</v>
      </c>
      <c r="AD71" s="82" t="s">
        <v>166</v>
      </c>
      <c r="AF71" s="82" t="s">
        <v>220</v>
      </c>
      <c r="AJ71" s="82" t="s">
        <v>244</v>
      </c>
      <c r="AK71" s="82" t="s">
        <v>245</v>
      </c>
      <c r="AL71" s="82" t="s">
        <v>203</v>
      </c>
      <c r="AN71" s="82" t="s">
        <v>244</v>
      </c>
      <c r="AO71" s="82" t="s">
        <v>245</v>
      </c>
      <c r="AP71" s="82" t="s">
        <v>203</v>
      </c>
      <c r="AR71" s="82" t="s">
        <v>244</v>
      </c>
      <c r="AS71" s="82" t="s">
        <v>245</v>
      </c>
      <c r="AT71" s="82" t="s">
        <v>203</v>
      </c>
    </row>
    <row r="72" spans="1:46" ht="11.25">
      <c r="A72" s="82" t="s">
        <v>261</v>
      </c>
      <c r="B72" s="82" t="s">
        <v>165</v>
      </c>
      <c r="C72" s="82" t="s">
        <v>194</v>
      </c>
      <c r="D72" s="82" t="s">
        <v>261</v>
      </c>
      <c r="E72" s="82" t="s">
        <v>165</v>
      </c>
      <c r="F72" s="82" t="s">
        <v>194</v>
      </c>
      <c r="H72" s="82" t="s">
        <v>174</v>
      </c>
      <c r="I72" s="82" t="s">
        <v>175</v>
      </c>
      <c r="J72" s="82" t="s">
        <v>176</v>
      </c>
      <c r="L72" s="82" t="s">
        <v>174</v>
      </c>
      <c r="M72" s="82" t="s">
        <v>175</v>
      </c>
      <c r="N72" s="82" t="s">
        <v>176</v>
      </c>
      <c r="P72" s="82" t="s">
        <v>174</v>
      </c>
      <c r="Q72" s="82" t="s">
        <v>175</v>
      </c>
      <c r="R72" s="82" t="s">
        <v>176</v>
      </c>
      <c r="T72" s="82" t="s">
        <v>244</v>
      </c>
      <c r="U72" s="82" t="s">
        <v>245</v>
      </c>
      <c r="V72" s="82" t="s">
        <v>203</v>
      </c>
      <c r="X72" s="82" t="s">
        <v>244</v>
      </c>
      <c r="Y72" s="82" t="s">
        <v>245</v>
      </c>
      <c r="Z72" s="82" t="s">
        <v>203</v>
      </c>
      <c r="AB72" s="82" t="s">
        <v>219</v>
      </c>
      <c r="AJ72" s="82" t="s">
        <v>244</v>
      </c>
      <c r="AK72" s="82" t="s">
        <v>245</v>
      </c>
      <c r="AL72" s="82" t="s">
        <v>203</v>
      </c>
      <c r="AN72" s="82" t="s">
        <v>174</v>
      </c>
      <c r="AO72" s="82" t="s">
        <v>175</v>
      </c>
      <c r="AP72" s="82" t="s">
        <v>176</v>
      </c>
      <c r="AR72" s="82" t="s">
        <v>174</v>
      </c>
      <c r="AS72" s="82" t="s">
        <v>175</v>
      </c>
      <c r="AT72" s="82" t="s">
        <v>176</v>
      </c>
    </row>
    <row r="73" spans="1:46" ht="11.25">
      <c r="A73" s="82" t="s">
        <v>262</v>
      </c>
      <c r="B73" s="82" t="s">
        <v>165</v>
      </c>
      <c r="C73" s="82" t="s">
        <v>263</v>
      </c>
      <c r="D73" s="82" t="s">
        <v>262</v>
      </c>
      <c r="E73" s="82" t="s">
        <v>165</v>
      </c>
      <c r="F73" s="82" t="s">
        <v>263</v>
      </c>
      <c r="H73" s="82" t="s">
        <v>296</v>
      </c>
      <c r="I73" s="82" t="s">
        <v>297</v>
      </c>
      <c r="J73" s="82" t="s">
        <v>298</v>
      </c>
      <c r="L73" s="82" t="s">
        <v>296</v>
      </c>
      <c r="M73" s="82" t="s">
        <v>297</v>
      </c>
      <c r="N73" s="82" t="s">
        <v>298</v>
      </c>
      <c r="P73" s="82" t="s">
        <v>296</v>
      </c>
      <c r="Q73" s="82" t="s">
        <v>297</v>
      </c>
      <c r="R73" s="82" t="s">
        <v>298</v>
      </c>
      <c r="T73" s="82" t="s">
        <v>296</v>
      </c>
      <c r="U73" s="82" t="s">
        <v>297</v>
      </c>
      <c r="V73" s="82" t="s">
        <v>298</v>
      </c>
      <c r="X73" s="82" t="s">
        <v>296</v>
      </c>
      <c r="Y73" s="82" t="s">
        <v>297</v>
      </c>
      <c r="Z73" s="82" t="s">
        <v>298</v>
      </c>
      <c r="AB73" s="82" t="s">
        <v>261</v>
      </c>
      <c r="AC73" s="82" t="s">
        <v>165</v>
      </c>
      <c r="AD73" s="82" t="s">
        <v>194</v>
      </c>
      <c r="AJ73" s="82" t="s">
        <v>174</v>
      </c>
      <c r="AK73" s="82" t="s">
        <v>175</v>
      </c>
      <c r="AL73" s="82" t="s">
        <v>176</v>
      </c>
      <c r="AN73" s="82" t="s">
        <v>296</v>
      </c>
      <c r="AO73" s="82" t="s">
        <v>297</v>
      </c>
      <c r="AP73" s="82" t="s">
        <v>298</v>
      </c>
      <c r="AR73" s="82" t="s">
        <v>296</v>
      </c>
      <c r="AS73" s="82" t="s">
        <v>297</v>
      </c>
      <c r="AT73" s="82" t="s">
        <v>298</v>
      </c>
    </row>
    <row r="74" spans="1:46" ht="11.25">
      <c r="A74" s="82" t="s">
        <v>168</v>
      </c>
      <c r="B74" s="82" t="s">
        <v>169</v>
      </c>
      <c r="C74" s="82" t="s">
        <v>170</v>
      </c>
      <c r="D74" s="82" t="s">
        <v>168</v>
      </c>
      <c r="E74" s="82" t="s">
        <v>169</v>
      </c>
      <c r="F74" s="82" t="s">
        <v>170</v>
      </c>
      <c r="H74" s="82" t="s">
        <v>246</v>
      </c>
      <c r="I74" s="82" t="s">
        <v>162</v>
      </c>
      <c r="J74" s="82" t="s">
        <v>247</v>
      </c>
      <c r="L74" s="82" t="s">
        <v>246</v>
      </c>
      <c r="M74" s="82" t="s">
        <v>162</v>
      </c>
      <c r="N74" s="82" t="s">
        <v>247</v>
      </c>
      <c r="P74" s="82" t="s">
        <v>246</v>
      </c>
      <c r="Q74" s="82" t="s">
        <v>162</v>
      </c>
      <c r="R74" s="82" t="s">
        <v>247</v>
      </c>
      <c r="T74" s="82" t="s">
        <v>299</v>
      </c>
      <c r="U74" s="82" t="s">
        <v>204</v>
      </c>
      <c r="V74" s="82" t="s">
        <v>247</v>
      </c>
      <c r="X74" s="82" t="s">
        <v>299</v>
      </c>
      <c r="Y74" s="82" t="s">
        <v>204</v>
      </c>
      <c r="Z74" s="82" t="s">
        <v>247</v>
      </c>
      <c r="AB74" s="82" t="s">
        <v>262</v>
      </c>
      <c r="AC74" s="82" t="s">
        <v>165</v>
      </c>
      <c r="AD74" s="82" t="s">
        <v>263</v>
      </c>
      <c r="AJ74" s="82" t="s">
        <v>296</v>
      </c>
      <c r="AK74" s="82" t="s">
        <v>297</v>
      </c>
      <c r="AL74" s="82" t="s">
        <v>298</v>
      </c>
      <c r="AN74" s="82" t="s">
        <v>246</v>
      </c>
      <c r="AO74" s="82" t="s">
        <v>162</v>
      </c>
      <c r="AP74" s="82" t="s">
        <v>247</v>
      </c>
      <c r="AR74" s="82" t="s">
        <v>246</v>
      </c>
      <c r="AS74" s="82" t="s">
        <v>162</v>
      </c>
      <c r="AT74" s="82" t="s">
        <v>247</v>
      </c>
    </row>
    <row r="75" spans="1:46" ht="11.25">
      <c r="A75" s="82" t="s">
        <v>171</v>
      </c>
      <c r="B75" s="82" t="s">
        <v>172</v>
      </c>
      <c r="C75" s="82" t="s">
        <v>173</v>
      </c>
      <c r="D75" s="82" t="s">
        <v>171</v>
      </c>
      <c r="E75" s="82" t="s">
        <v>172</v>
      </c>
      <c r="F75" s="82" t="s">
        <v>173</v>
      </c>
      <c r="H75" s="82" t="s">
        <v>248</v>
      </c>
      <c r="I75" s="82" t="s">
        <v>249</v>
      </c>
      <c r="J75" s="82" t="s">
        <v>250</v>
      </c>
      <c r="L75" s="82" t="s">
        <v>248</v>
      </c>
      <c r="M75" s="82" t="s">
        <v>249</v>
      </c>
      <c r="N75" s="82" t="s">
        <v>250</v>
      </c>
      <c r="P75" s="82" t="s">
        <v>248</v>
      </c>
      <c r="Q75" s="82" t="s">
        <v>249</v>
      </c>
      <c r="R75" s="82" t="s">
        <v>250</v>
      </c>
      <c r="T75" s="82" t="s">
        <v>300</v>
      </c>
      <c r="U75" s="82" t="s">
        <v>204</v>
      </c>
      <c r="V75" s="82" t="s">
        <v>301</v>
      </c>
      <c r="X75" s="82" t="s">
        <v>300</v>
      </c>
      <c r="Y75" s="82" t="s">
        <v>204</v>
      </c>
      <c r="Z75" s="82" t="s">
        <v>301</v>
      </c>
      <c r="AB75" s="82" t="s">
        <v>168</v>
      </c>
      <c r="AC75" s="82" t="s">
        <v>169</v>
      </c>
      <c r="AD75" s="82" t="s">
        <v>170</v>
      </c>
      <c r="AJ75" s="82" t="s">
        <v>296</v>
      </c>
      <c r="AK75" s="82" t="s">
        <v>297</v>
      </c>
      <c r="AL75" s="82" t="s">
        <v>298</v>
      </c>
      <c r="AN75" s="82" t="s">
        <v>248</v>
      </c>
      <c r="AO75" s="82" t="s">
        <v>249</v>
      </c>
      <c r="AP75" s="82" t="s">
        <v>250</v>
      </c>
      <c r="AR75" s="82" t="s">
        <v>248</v>
      </c>
      <c r="AS75" s="82" t="s">
        <v>249</v>
      </c>
      <c r="AT75" s="82" t="s">
        <v>250</v>
      </c>
    </row>
    <row r="76" spans="1:46" ht="11.25">
      <c r="A76" s="82" t="s">
        <v>244</v>
      </c>
      <c r="B76" s="82" t="s">
        <v>245</v>
      </c>
      <c r="C76" s="82" t="s">
        <v>203</v>
      </c>
      <c r="D76" s="82" t="s">
        <v>244</v>
      </c>
      <c r="E76" s="82" t="s">
        <v>245</v>
      </c>
      <c r="F76" s="82" t="s">
        <v>203</v>
      </c>
      <c r="H76" s="82" t="s">
        <v>251</v>
      </c>
      <c r="I76" s="82" t="s">
        <v>249</v>
      </c>
      <c r="J76" s="82" t="s">
        <v>252</v>
      </c>
      <c r="L76" s="82" t="s">
        <v>251</v>
      </c>
      <c r="M76" s="82" t="s">
        <v>249</v>
      </c>
      <c r="N76" s="82" t="s">
        <v>252</v>
      </c>
      <c r="P76" s="82" t="s">
        <v>251</v>
      </c>
      <c r="Q76" s="82" t="s">
        <v>249</v>
      </c>
      <c r="R76" s="82" t="s">
        <v>252</v>
      </c>
      <c r="T76" s="82" t="s">
        <v>302</v>
      </c>
      <c r="U76" s="82" t="s">
        <v>204</v>
      </c>
      <c r="V76" s="82" t="s">
        <v>303</v>
      </c>
      <c r="X76" s="82" t="s">
        <v>302</v>
      </c>
      <c r="Y76" s="82" t="s">
        <v>204</v>
      </c>
      <c r="Z76" s="82" t="s">
        <v>303</v>
      </c>
      <c r="AB76" s="82" t="s">
        <v>171</v>
      </c>
      <c r="AC76" s="82" t="s">
        <v>172</v>
      </c>
      <c r="AD76" s="82" t="s">
        <v>173</v>
      </c>
      <c r="AJ76" s="82" t="s">
        <v>246</v>
      </c>
      <c r="AK76" s="82" t="s">
        <v>162</v>
      </c>
      <c r="AL76" s="82" t="s">
        <v>247</v>
      </c>
      <c r="AN76" s="82" t="s">
        <v>251</v>
      </c>
      <c r="AO76" s="82" t="s">
        <v>249</v>
      </c>
      <c r="AP76" s="82" t="s">
        <v>252</v>
      </c>
      <c r="AR76" s="82" t="s">
        <v>251</v>
      </c>
      <c r="AS76" s="82" t="s">
        <v>249</v>
      </c>
      <c r="AT76" s="82" t="s">
        <v>252</v>
      </c>
    </row>
    <row r="77" spans="1:46" ht="11.25">
      <c r="A77" s="82" t="s">
        <v>174</v>
      </c>
      <c r="B77" s="82" t="s">
        <v>175</v>
      </c>
      <c r="C77" s="82" t="s">
        <v>176</v>
      </c>
      <c r="D77" s="82" t="s">
        <v>174</v>
      </c>
      <c r="E77" s="82" t="s">
        <v>175</v>
      </c>
      <c r="F77" s="82" t="s">
        <v>176</v>
      </c>
      <c r="H77" s="82" t="s">
        <v>215</v>
      </c>
      <c r="I77" s="82" t="s">
        <v>216</v>
      </c>
      <c r="J77" s="82" t="s">
        <v>197</v>
      </c>
      <c r="L77" s="82" t="s">
        <v>215</v>
      </c>
      <c r="M77" s="82" t="s">
        <v>216</v>
      </c>
      <c r="N77" s="82" t="s">
        <v>197</v>
      </c>
      <c r="P77" s="82" t="s">
        <v>215</v>
      </c>
      <c r="Q77" s="82" t="s">
        <v>216</v>
      </c>
      <c r="R77" s="82" t="s">
        <v>197</v>
      </c>
      <c r="T77" s="82" t="s">
        <v>304</v>
      </c>
      <c r="U77" s="82" t="s">
        <v>204</v>
      </c>
      <c r="V77" s="82" t="s">
        <v>163</v>
      </c>
      <c r="X77" s="82" t="s">
        <v>304</v>
      </c>
      <c r="Y77" s="82" t="s">
        <v>204</v>
      </c>
      <c r="Z77" s="82" t="s">
        <v>163</v>
      </c>
      <c r="AB77" s="82" t="s">
        <v>244</v>
      </c>
      <c r="AC77" s="82" t="s">
        <v>245</v>
      </c>
      <c r="AD77" s="82" t="s">
        <v>203</v>
      </c>
      <c r="AJ77" s="82" t="s">
        <v>299</v>
      </c>
      <c r="AK77" s="82" t="s">
        <v>204</v>
      </c>
      <c r="AL77" s="82" t="s">
        <v>247</v>
      </c>
      <c r="AN77" s="82" t="s">
        <v>215</v>
      </c>
      <c r="AO77" s="82" t="s">
        <v>216</v>
      </c>
      <c r="AP77" s="82" t="s">
        <v>197</v>
      </c>
      <c r="AR77" s="82" t="s">
        <v>215</v>
      </c>
      <c r="AS77" s="82" t="s">
        <v>216</v>
      </c>
      <c r="AT77" s="82" t="s">
        <v>197</v>
      </c>
    </row>
    <row r="78" spans="1:46" ht="11.25">
      <c r="A78" s="82" t="s">
        <v>174</v>
      </c>
      <c r="B78" s="82" t="s">
        <v>175</v>
      </c>
      <c r="C78" s="82" t="s">
        <v>176</v>
      </c>
      <c r="D78" s="82" t="s">
        <v>174</v>
      </c>
      <c r="E78" s="82" t="s">
        <v>175</v>
      </c>
      <c r="F78" s="82" t="s">
        <v>176</v>
      </c>
      <c r="H78" s="82" t="s">
        <v>215</v>
      </c>
      <c r="I78" s="82" t="s">
        <v>216</v>
      </c>
      <c r="J78" s="82" t="s">
        <v>197</v>
      </c>
      <c r="L78" s="82" t="s">
        <v>215</v>
      </c>
      <c r="M78" s="82" t="s">
        <v>216</v>
      </c>
      <c r="N78" s="82" t="s">
        <v>197</v>
      </c>
      <c r="P78" s="82" t="s">
        <v>215</v>
      </c>
      <c r="Q78" s="82" t="s">
        <v>216</v>
      </c>
      <c r="R78" s="82" t="s">
        <v>197</v>
      </c>
      <c r="T78" s="82" t="s">
        <v>215</v>
      </c>
      <c r="U78" s="82" t="s">
        <v>216</v>
      </c>
      <c r="V78" s="82" t="s">
        <v>197</v>
      </c>
      <c r="X78" s="82" t="s">
        <v>215</v>
      </c>
      <c r="Y78" s="82" t="s">
        <v>216</v>
      </c>
      <c r="Z78" s="82" t="s">
        <v>197</v>
      </c>
      <c r="AB78" s="82" t="s">
        <v>244</v>
      </c>
      <c r="AC78" s="82" t="s">
        <v>245</v>
      </c>
      <c r="AD78" s="82" t="s">
        <v>203</v>
      </c>
      <c r="AJ78" s="82" t="s">
        <v>300</v>
      </c>
      <c r="AK78" s="82" t="s">
        <v>204</v>
      </c>
      <c r="AL78" s="82" t="s">
        <v>301</v>
      </c>
      <c r="AN78" s="82" t="s">
        <v>215</v>
      </c>
      <c r="AO78" s="82" t="s">
        <v>216</v>
      </c>
      <c r="AP78" s="82" t="s">
        <v>197</v>
      </c>
      <c r="AR78" s="82" t="s">
        <v>215</v>
      </c>
      <c r="AS78" s="82" t="s">
        <v>216</v>
      </c>
      <c r="AT78" s="82" t="s">
        <v>197</v>
      </c>
    </row>
    <row r="79" spans="1:46" ht="11.25">
      <c r="A79" s="82" t="s">
        <v>264</v>
      </c>
      <c r="B79" s="82" t="s">
        <v>265</v>
      </c>
      <c r="C79" s="82" t="s">
        <v>177</v>
      </c>
      <c r="D79" s="82" t="s">
        <v>264</v>
      </c>
      <c r="E79" s="82" t="s">
        <v>265</v>
      </c>
      <c r="F79" s="82" t="s">
        <v>177</v>
      </c>
      <c r="H79" s="82" t="s">
        <v>199</v>
      </c>
      <c r="I79" s="82" t="s">
        <v>200</v>
      </c>
      <c r="J79" s="82" t="s">
        <v>176</v>
      </c>
      <c r="L79" s="82" t="s">
        <v>199</v>
      </c>
      <c r="M79" s="82" t="s">
        <v>200</v>
      </c>
      <c r="N79" s="82" t="s">
        <v>176</v>
      </c>
      <c r="P79" s="82" t="s">
        <v>199</v>
      </c>
      <c r="Q79" s="82" t="s">
        <v>200</v>
      </c>
      <c r="R79" s="82" t="s">
        <v>176</v>
      </c>
      <c r="T79" s="82" t="s">
        <v>211</v>
      </c>
      <c r="U79" s="82" t="s">
        <v>212</v>
      </c>
      <c r="V79" s="82" t="s">
        <v>213</v>
      </c>
      <c r="X79" s="82" t="s">
        <v>211</v>
      </c>
      <c r="Y79" s="82" t="s">
        <v>212</v>
      </c>
      <c r="Z79" s="82" t="s">
        <v>213</v>
      </c>
      <c r="AB79" s="82" t="s">
        <v>174</v>
      </c>
      <c r="AC79" s="82" t="s">
        <v>175</v>
      </c>
      <c r="AD79" s="82" t="s">
        <v>176</v>
      </c>
      <c r="AJ79" s="82" t="s">
        <v>302</v>
      </c>
      <c r="AK79" s="82" t="s">
        <v>204</v>
      </c>
      <c r="AL79" s="82" t="s">
        <v>303</v>
      </c>
      <c r="AN79" s="82" t="s">
        <v>199</v>
      </c>
      <c r="AO79" s="82" t="s">
        <v>200</v>
      </c>
      <c r="AP79" s="82" t="s">
        <v>176</v>
      </c>
      <c r="AR79" s="82" t="s">
        <v>199</v>
      </c>
      <c r="AS79" s="82" t="s">
        <v>200</v>
      </c>
      <c r="AT79" s="82" t="s">
        <v>176</v>
      </c>
    </row>
    <row r="80" spans="1:46" ht="11.25">
      <c r="A80" s="82" t="s">
        <v>266</v>
      </c>
      <c r="B80" s="82" t="s">
        <v>267</v>
      </c>
      <c r="C80" s="82" t="s">
        <v>183</v>
      </c>
      <c r="D80" s="82" t="s">
        <v>266</v>
      </c>
      <c r="E80" s="82" t="s">
        <v>267</v>
      </c>
      <c r="F80" s="82" t="s">
        <v>183</v>
      </c>
      <c r="H80" s="82" t="s">
        <v>199</v>
      </c>
      <c r="I80" s="82" t="s">
        <v>200</v>
      </c>
      <c r="J80" s="82" t="s">
        <v>176</v>
      </c>
      <c r="L80" s="82" t="s">
        <v>199</v>
      </c>
      <c r="M80" s="82" t="s">
        <v>200</v>
      </c>
      <c r="N80" s="82" t="s">
        <v>176</v>
      </c>
      <c r="P80" s="82" t="s">
        <v>199</v>
      </c>
      <c r="Q80" s="82" t="s">
        <v>200</v>
      </c>
      <c r="R80" s="82" t="s">
        <v>176</v>
      </c>
      <c r="T80" s="82" t="s">
        <v>305</v>
      </c>
      <c r="U80" s="82" t="s">
        <v>306</v>
      </c>
      <c r="V80" s="82" t="s">
        <v>298</v>
      </c>
      <c r="X80" s="82" t="s">
        <v>305</v>
      </c>
      <c r="Y80" s="82" t="s">
        <v>306</v>
      </c>
      <c r="Z80" s="82" t="s">
        <v>298</v>
      </c>
      <c r="AB80" s="82" t="s">
        <v>174</v>
      </c>
      <c r="AC80" s="82" t="s">
        <v>175</v>
      </c>
      <c r="AD80" s="82" t="s">
        <v>176</v>
      </c>
      <c r="AJ80" s="82" t="s">
        <v>304</v>
      </c>
      <c r="AK80" s="82" t="s">
        <v>204</v>
      </c>
      <c r="AL80" s="82" t="s">
        <v>163</v>
      </c>
      <c r="AN80" s="82" t="s">
        <v>199</v>
      </c>
      <c r="AO80" s="82" t="s">
        <v>200</v>
      </c>
      <c r="AP80" s="82" t="s">
        <v>176</v>
      </c>
      <c r="AR80" s="82" t="s">
        <v>199</v>
      </c>
      <c r="AS80" s="82" t="s">
        <v>200</v>
      </c>
      <c r="AT80" s="82" t="s">
        <v>176</v>
      </c>
    </row>
    <row r="81" spans="1:46" ht="11.25">
      <c r="A81" s="82" t="s">
        <v>268</v>
      </c>
      <c r="B81" s="82" t="s">
        <v>269</v>
      </c>
      <c r="C81" s="82" t="s">
        <v>183</v>
      </c>
      <c r="D81" s="82" t="s">
        <v>268</v>
      </c>
      <c r="E81" s="82" t="s">
        <v>269</v>
      </c>
      <c r="F81" s="82" t="s">
        <v>183</v>
      </c>
      <c r="H81" s="82" t="s">
        <v>256</v>
      </c>
      <c r="I81" s="82" t="s">
        <v>257</v>
      </c>
      <c r="J81" s="82" t="s">
        <v>255</v>
      </c>
      <c r="L81" s="82" t="s">
        <v>256</v>
      </c>
      <c r="M81" s="82" t="s">
        <v>257</v>
      </c>
      <c r="N81" s="82" t="s">
        <v>255</v>
      </c>
      <c r="P81" s="82" t="s">
        <v>256</v>
      </c>
      <c r="Q81" s="82" t="s">
        <v>257</v>
      </c>
      <c r="R81" s="82" t="s">
        <v>255</v>
      </c>
      <c r="T81" s="82" t="s">
        <v>307</v>
      </c>
      <c r="U81" s="82" t="s">
        <v>308</v>
      </c>
      <c r="V81" s="82" t="s">
        <v>159</v>
      </c>
      <c r="X81" s="82" t="s">
        <v>307</v>
      </c>
      <c r="Y81" s="82" t="s">
        <v>308</v>
      </c>
      <c r="Z81" s="82" t="s">
        <v>159</v>
      </c>
      <c r="AB81" s="82" t="s">
        <v>264</v>
      </c>
      <c r="AC81" s="82" t="s">
        <v>265</v>
      </c>
      <c r="AD81" s="82" t="s">
        <v>177</v>
      </c>
      <c r="AJ81" s="82" t="s">
        <v>248</v>
      </c>
      <c r="AK81" s="82" t="s">
        <v>249</v>
      </c>
      <c r="AL81" s="82" t="s">
        <v>250</v>
      </c>
      <c r="AN81" s="82" t="s">
        <v>256</v>
      </c>
      <c r="AO81" s="82" t="s">
        <v>257</v>
      </c>
      <c r="AP81" s="82" t="s">
        <v>255</v>
      </c>
      <c r="AR81" s="82" t="s">
        <v>256</v>
      </c>
      <c r="AS81" s="82" t="s">
        <v>257</v>
      </c>
      <c r="AT81" s="82" t="s">
        <v>255</v>
      </c>
    </row>
    <row r="82" spans="1:46" ht="11.25">
      <c r="A82" s="82" t="s">
        <v>178</v>
      </c>
      <c r="B82" s="82" t="s">
        <v>179</v>
      </c>
      <c r="C82" s="82" t="s">
        <v>180</v>
      </c>
      <c r="D82" s="82" t="s">
        <v>178</v>
      </c>
      <c r="E82" s="82" t="s">
        <v>179</v>
      </c>
      <c r="F82" s="82" t="s">
        <v>180</v>
      </c>
      <c r="H82" s="82" t="s">
        <v>253</v>
      </c>
      <c r="I82" s="82" t="s">
        <v>254</v>
      </c>
      <c r="J82" s="82" t="s">
        <v>255</v>
      </c>
      <c r="L82" s="82" t="s">
        <v>253</v>
      </c>
      <c r="M82" s="82" t="s">
        <v>254</v>
      </c>
      <c r="N82" s="82" t="s">
        <v>255</v>
      </c>
      <c r="P82" s="82" t="s">
        <v>253</v>
      </c>
      <c r="Q82" s="82" t="s">
        <v>254</v>
      </c>
      <c r="R82" s="82" t="s">
        <v>255</v>
      </c>
      <c r="T82" s="82" t="s">
        <v>206</v>
      </c>
      <c r="U82" s="82" t="s">
        <v>207</v>
      </c>
      <c r="V82" s="82" t="s">
        <v>208</v>
      </c>
      <c r="X82" s="82" t="s">
        <v>206</v>
      </c>
      <c r="Y82" s="82" t="s">
        <v>207</v>
      </c>
      <c r="Z82" s="82" t="s">
        <v>208</v>
      </c>
      <c r="AB82" s="82" t="s">
        <v>266</v>
      </c>
      <c r="AC82" s="82" t="s">
        <v>267</v>
      </c>
      <c r="AD82" s="82" t="s">
        <v>183</v>
      </c>
      <c r="AJ82" s="82" t="s">
        <v>251</v>
      </c>
      <c r="AK82" s="82" t="s">
        <v>249</v>
      </c>
      <c r="AL82" s="82" t="s">
        <v>252</v>
      </c>
      <c r="AN82" s="82" t="s">
        <v>253</v>
      </c>
      <c r="AO82" s="82" t="s">
        <v>254</v>
      </c>
      <c r="AP82" s="82" t="s">
        <v>255</v>
      </c>
      <c r="AR82" s="82" t="s">
        <v>253</v>
      </c>
      <c r="AS82" s="82" t="s">
        <v>254</v>
      </c>
      <c r="AT82" s="82" t="s">
        <v>255</v>
      </c>
    </row>
    <row r="83" spans="1:46" ht="11.25">
      <c r="A83" s="82" t="s">
        <v>181</v>
      </c>
      <c r="B83" s="82" t="s">
        <v>182</v>
      </c>
      <c r="C83" s="82" t="s">
        <v>183</v>
      </c>
      <c r="D83" s="82" t="s">
        <v>181</v>
      </c>
      <c r="E83" s="82" t="s">
        <v>182</v>
      </c>
      <c r="F83" s="82" t="s">
        <v>183</v>
      </c>
      <c r="H83" s="82" t="s">
        <v>211</v>
      </c>
      <c r="I83" s="82" t="s">
        <v>212</v>
      </c>
      <c r="J83" s="82" t="s">
        <v>213</v>
      </c>
      <c r="L83" s="82" t="s">
        <v>211</v>
      </c>
      <c r="M83" s="82" t="s">
        <v>212</v>
      </c>
      <c r="N83" s="82" t="s">
        <v>213</v>
      </c>
      <c r="P83" s="82" t="s">
        <v>211</v>
      </c>
      <c r="Q83" s="82" t="s">
        <v>212</v>
      </c>
      <c r="R83" s="82" t="s">
        <v>213</v>
      </c>
      <c r="T83" s="82" t="s">
        <v>209</v>
      </c>
      <c r="U83" s="82" t="s">
        <v>207</v>
      </c>
      <c r="V83" s="82" t="s">
        <v>210</v>
      </c>
      <c r="X83" s="82" t="s">
        <v>209</v>
      </c>
      <c r="Y83" s="82" t="s">
        <v>207</v>
      </c>
      <c r="Z83" s="82" t="s">
        <v>210</v>
      </c>
      <c r="AB83" s="82" t="s">
        <v>268</v>
      </c>
      <c r="AC83" s="82" t="s">
        <v>269</v>
      </c>
      <c r="AD83" s="82" t="s">
        <v>183</v>
      </c>
      <c r="AJ83" s="82" t="s">
        <v>215</v>
      </c>
      <c r="AK83" s="82" t="s">
        <v>216</v>
      </c>
      <c r="AL83" s="82" t="s">
        <v>197</v>
      </c>
      <c r="AN83" s="82" t="s">
        <v>211</v>
      </c>
      <c r="AO83" s="82" t="s">
        <v>212</v>
      </c>
      <c r="AP83" s="82" t="s">
        <v>213</v>
      </c>
      <c r="AR83" s="82" t="s">
        <v>211</v>
      </c>
      <c r="AS83" s="82" t="s">
        <v>212</v>
      </c>
      <c r="AT83" s="82" t="s">
        <v>213</v>
      </c>
    </row>
    <row r="84" spans="1:46" ht="11.25">
      <c r="A84" s="82" t="s">
        <v>296</v>
      </c>
      <c r="B84" s="82" t="s">
        <v>297</v>
      </c>
      <c r="C84" s="82" t="s">
        <v>298</v>
      </c>
      <c r="D84" s="82" t="s">
        <v>296</v>
      </c>
      <c r="E84" s="82" t="s">
        <v>297</v>
      </c>
      <c r="F84" s="82" t="s">
        <v>298</v>
      </c>
      <c r="H84" s="82" t="s">
        <v>211</v>
      </c>
      <c r="I84" s="82" t="s">
        <v>212</v>
      </c>
      <c r="J84" s="82" t="s">
        <v>213</v>
      </c>
      <c r="L84" s="82" t="s">
        <v>211</v>
      </c>
      <c r="M84" s="82" t="s">
        <v>212</v>
      </c>
      <c r="N84" s="82" t="s">
        <v>213</v>
      </c>
      <c r="P84" s="82" t="s">
        <v>211</v>
      </c>
      <c r="Q84" s="82" t="s">
        <v>212</v>
      </c>
      <c r="R84" s="82" t="s">
        <v>213</v>
      </c>
      <c r="AB84" s="82" t="s">
        <v>178</v>
      </c>
      <c r="AC84" s="82" t="s">
        <v>179</v>
      </c>
      <c r="AD84" s="82" t="s">
        <v>180</v>
      </c>
      <c r="AJ84" s="82" t="s">
        <v>215</v>
      </c>
      <c r="AK84" s="82" t="s">
        <v>216</v>
      </c>
      <c r="AL84" s="82" t="s">
        <v>197</v>
      </c>
      <c r="AN84" s="82" t="s">
        <v>211</v>
      </c>
      <c r="AO84" s="82" t="s">
        <v>212</v>
      </c>
      <c r="AP84" s="82" t="s">
        <v>213</v>
      </c>
      <c r="AR84" s="82" t="s">
        <v>211</v>
      </c>
      <c r="AS84" s="82" t="s">
        <v>212</v>
      </c>
      <c r="AT84" s="82" t="s">
        <v>213</v>
      </c>
    </row>
    <row r="85" spans="1:46" ht="11.25">
      <c r="A85" s="82" t="s">
        <v>186</v>
      </c>
      <c r="B85" s="82" t="s">
        <v>187</v>
      </c>
      <c r="C85" s="82" t="s">
        <v>159</v>
      </c>
      <c r="D85" s="82" t="s">
        <v>186</v>
      </c>
      <c r="E85" s="82" t="s">
        <v>187</v>
      </c>
      <c r="F85" s="82" t="s">
        <v>159</v>
      </c>
      <c r="H85" s="82" t="s">
        <v>305</v>
      </c>
      <c r="I85" s="82" t="s">
        <v>306</v>
      </c>
      <c r="J85" s="82" t="s">
        <v>298</v>
      </c>
      <c r="L85" s="82" t="s">
        <v>305</v>
      </c>
      <c r="M85" s="82" t="s">
        <v>306</v>
      </c>
      <c r="N85" s="82" t="s">
        <v>298</v>
      </c>
      <c r="P85" s="82" t="s">
        <v>305</v>
      </c>
      <c r="Q85" s="82" t="s">
        <v>306</v>
      </c>
      <c r="R85" s="82" t="s">
        <v>298</v>
      </c>
      <c r="AB85" s="82" t="s">
        <v>181</v>
      </c>
      <c r="AC85" s="82" t="s">
        <v>182</v>
      </c>
      <c r="AD85" s="82" t="s">
        <v>183</v>
      </c>
      <c r="AJ85" s="82" t="s">
        <v>215</v>
      </c>
      <c r="AK85" s="82" t="s">
        <v>216</v>
      </c>
      <c r="AL85" s="82" t="s">
        <v>197</v>
      </c>
      <c r="AN85" s="82" t="s">
        <v>305</v>
      </c>
      <c r="AO85" s="82" t="s">
        <v>306</v>
      </c>
      <c r="AP85" s="82" t="s">
        <v>298</v>
      </c>
      <c r="AR85" s="82" t="s">
        <v>305</v>
      </c>
      <c r="AS85" s="82" t="s">
        <v>306</v>
      </c>
      <c r="AT85" s="82" t="s">
        <v>298</v>
      </c>
    </row>
    <row r="86" spans="1:46" ht="11.25">
      <c r="A86" s="82" t="s">
        <v>270</v>
      </c>
      <c r="B86" s="82" t="s">
        <v>184</v>
      </c>
      <c r="C86" s="82" t="s">
        <v>159</v>
      </c>
      <c r="D86" s="82" t="s">
        <v>270</v>
      </c>
      <c r="E86" s="82" t="s">
        <v>184</v>
      </c>
      <c r="F86" s="82" t="s">
        <v>159</v>
      </c>
      <c r="H86" s="82" t="s">
        <v>258</v>
      </c>
      <c r="I86" s="82" t="s">
        <v>259</v>
      </c>
      <c r="J86" s="82" t="s">
        <v>260</v>
      </c>
      <c r="L86" s="82" t="s">
        <v>258</v>
      </c>
      <c r="M86" s="82" t="s">
        <v>259</v>
      </c>
      <c r="N86" s="82" t="s">
        <v>260</v>
      </c>
      <c r="P86" s="82" t="s">
        <v>258</v>
      </c>
      <c r="Q86" s="82" t="s">
        <v>259</v>
      </c>
      <c r="R86" s="82" t="s">
        <v>260</v>
      </c>
      <c r="AB86" s="82" t="s">
        <v>296</v>
      </c>
      <c r="AC86" s="82" t="s">
        <v>297</v>
      </c>
      <c r="AD86" s="82" t="s">
        <v>298</v>
      </c>
      <c r="AJ86" s="82" t="s">
        <v>199</v>
      </c>
      <c r="AK86" s="82" t="s">
        <v>200</v>
      </c>
      <c r="AL86" s="82" t="s">
        <v>176</v>
      </c>
      <c r="AN86" s="82" t="s">
        <v>258</v>
      </c>
      <c r="AO86" s="82" t="s">
        <v>259</v>
      </c>
      <c r="AP86" s="82" t="s">
        <v>260</v>
      </c>
      <c r="AR86" s="82" t="s">
        <v>258</v>
      </c>
      <c r="AS86" s="82" t="s">
        <v>259</v>
      </c>
      <c r="AT86" s="82" t="s">
        <v>260</v>
      </c>
    </row>
    <row r="87" spans="1:46" ht="11.25">
      <c r="A87" s="82" t="s">
        <v>271</v>
      </c>
      <c r="B87" s="82" t="s">
        <v>188</v>
      </c>
      <c r="C87" s="82" t="s">
        <v>272</v>
      </c>
      <c r="D87" s="82" t="s">
        <v>271</v>
      </c>
      <c r="E87" s="82" t="s">
        <v>188</v>
      </c>
      <c r="F87" s="82" t="s">
        <v>272</v>
      </c>
      <c r="H87" s="82" t="s">
        <v>307</v>
      </c>
      <c r="I87" s="82" t="s">
        <v>308</v>
      </c>
      <c r="J87" s="82" t="s">
        <v>159</v>
      </c>
      <c r="L87" s="82" t="s">
        <v>307</v>
      </c>
      <c r="M87" s="82" t="s">
        <v>308</v>
      </c>
      <c r="N87" s="82" t="s">
        <v>159</v>
      </c>
      <c r="P87" s="82" t="s">
        <v>307</v>
      </c>
      <c r="Q87" s="82" t="s">
        <v>308</v>
      </c>
      <c r="R87" s="82" t="s">
        <v>159</v>
      </c>
      <c r="AB87" s="82" t="s">
        <v>296</v>
      </c>
      <c r="AC87" s="82" t="s">
        <v>297</v>
      </c>
      <c r="AD87" s="82" t="s">
        <v>298</v>
      </c>
      <c r="AJ87" s="82" t="s">
        <v>199</v>
      </c>
      <c r="AK87" s="82" t="s">
        <v>200</v>
      </c>
      <c r="AL87" s="82" t="s">
        <v>176</v>
      </c>
      <c r="AN87" s="82" t="s">
        <v>307</v>
      </c>
      <c r="AO87" s="82" t="s">
        <v>308</v>
      </c>
      <c r="AP87" s="82" t="s">
        <v>159</v>
      </c>
      <c r="AR87" s="82" t="s">
        <v>307</v>
      </c>
      <c r="AS87" s="82" t="s">
        <v>308</v>
      </c>
      <c r="AT87" s="82" t="s">
        <v>159</v>
      </c>
    </row>
    <row r="88" spans="1:46" ht="11.25">
      <c r="A88" s="82" t="s">
        <v>273</v>
      </c>
      <c r="B88" s="82" t="s">
        <v>188</v>
      </c>
      <c r="C88" s="82" t="s">
        <v>189</v>
      </c>
      <c r="D88" s="82" t="s">
        <v>273</v>
      </c>
      <c r="E88" s="82" t="s">
        <v>188</v>
      </c>
      <c r="F88" s="82" t="s">
        <v>189</v>
      </c>
      <c r="H88" s="82" t="s">
        <v>157</v>
      </c>
      <c r="I88" s="82" t="s">
        <v>158</v>
      </c>
      <c r="J88" s="82" t="s">
        <v>159</v>
      </c>
      <c r="L88" s="82" t="s">
        <v>157</v>
      </c>
      <c r="M88" s="82" t="s">
        <v>158</v>
      </c>
      <c r="N88" s="82" t="s">
        <v>159</v>
      </c>
      <c r="P88" s="82" t="s">
        <v>157</v>
      </c>
      <c r="Q88" s="82" t="s">
        <v>158</v>
      </c>
      <c r="R88" s="82" t="s">
        <v>159</v>
      </c>
      <c r="AB88" s="82" t="s">
        <v>186</v>
      </c>
      <c r="AC88" s="82" t="s">
        <v>187</v>
      </c>
      <c r="AD88" s="82" t="s">
        <v>159</v>
      </c>
      <c r="AJ88" s="82" t="s">
        <v>256</v>
      </c>
      <c r="AK88" s="82" t="s">
        <v>257</v>
      </c>
      <c r="AL88" s="82" t="s">
        <v>255</v>
      </c>
      <c r="AN88" s="82" t="s">
        <v>157</v>
      </c>
      <c r="AO88" s="82" t="s">
        <v>158</v>
      </c>
      <c r="AP88" s="82" t="s">
        <v>159</v>
      </c>
      <c r="AR88" s="82" t="s">
        <v>157</v>
      </c>
      <c r="AS88" s="82" t="s">
        <v>158</v>
      </c>
      <c r="AT88" s="82" t="s">
        <v>159</v>
      </c>
    </row>
    <row r="89" spans="1:44" ht="11.25">
      <c r="A89" s="82" t="s">
        <v>274</v>
      </c>
      <c r="B89" s="82" t="s">
        <v>275</v>
      </c>
      <c r="C89" s="82" t="s">
        <v>250</v>
      </c>
      <c r="D89" s="82" t="s">
        <v>274</v>
      </c>
      <c r="E89" s="82" t="s">
        <v>275</v>
      </c>
      <c r="F89" s="82" t="s">
        <v>250</v>
      </c>
      <c r="P89" s="82" t="s">
        <v>224</v>
      </c>
      <c r="AB89" s="82" t="s">
        <v>270</v>
      </c>
      <c r="AC89" s="82" t="s">
        <v>184</v>
      </c>
      <c r="AD89" s="82" t="s">
        <v>159</v>
      </c>
      <c r="AJ89" s="82" t="s">
        <v>253</v>
      </c>
      <c r="AK89" s="82" t="s">
        <v>254</v>
      </c>
      <c r="AL89" s="82" t="s">
        <v>255</v>
      </c>
      <c r="AN89" s="82" t="s">
        <v>226</v>
      </c>
      <c r="AR89" s="82" t="s">
        <v>227</v>
      </c>
    </row>
    <row r="90" spans="1:38" ht="11.25">
      <c r="A90" s="82" t="s">
        <v>191</v>
      </c>
      <c r="B90" s="82" t="s">
        <v>192</v>
      </c>
      <c r="C90" s="82" t="s">
        <v>193</v>
      </c>
      <c r="D90" s="82" t="s">
        <v>191</v>
      </c>
      <c r="E90" s="82" t="s">
        <v>192</v>
      </c>
      <c r="F90" s="82" t="s">
        <v>193</v>
      </c>
      <c r="AB90" s="82" t="s">
        <v>299</v>
      </c>
      <c r="AC90" s="82" t="s">
        <v>204</v>
      </c>
      <c r="AD90" s="82" t="s">
        <v>247</v>
      </c>
      <c r="AJ90" s="82" t="s">
        <v>211</v>
      </c>
      <c r="AK90" s="82" t="s">
        <v>212</v>
      </c>
      <c r="AL90" s="82" t="s">
        <v>213</v>
      </c>
    </row>
    <row r="91" spans="1:38" ht="11.25">
      <c r="A91" s="82" t="s">
        <v>276</v>
      </c>
      <c r="B91" s="82" t="s">
        <v>277</v>
      </c>
      <c r="C91" s="82" t="s">
        <v>278</v>
      </c>
      <c r="D91" s="82" t="s">
        <v>276</v>
      </c>
      <c r="E91" s="82" t="s">
        <v>277</v>
      </c>
      <c r="F91" s="82" t="s">
        <v>278</v>
      </c>
      <c r="AB91" s="82" t="s">
        <v>300</v>
      </c>
      <c r="AC91" s="82" t="s">
        <v>204</v>
      </c>
      <c r="AD91" s="82" t="s">
        <v>301</v>
      </c>
      <c r="AJ91" s="82" t="s">
        <v>211</v>
      </c>
      <c r="AK91" s="82" t="s">
        <v>212</v>
      </c>
      <c r="AL91" s="82" t="s">
        <v>213</v>
      </c>
    </row>
    <row r="92" spans="1:38" ht="11.25">
      <c r="A92" s="82" t="s">
        <v>276</v>
      </c>
      <c r="B92" s="82" t="s">
        <v>277</v>
      </c>
      <c r="C92" s="82" t="s">
        <v>247</v>
      </c>
      <c r="D92" s="82" t="s">
        <v>276</v>
      </c>
      <c r="E92" s="82" t="s">
        <v>277</v>
      </c>
      <c r="F92" s="82" t="s">
        <v>247</v>
      </c>
      <c r="AB92" s="82" t="s">
        <v>302</v>
      </c>
      <c r="AC92" s="82" t="s">
        <v>204</v>
      </c>
      <c r="AD92" s="82" t="s">
        <v>303</v>
      </c>
      <c r="AJ92" s="82" t="s">
        <v>211</v>
      </c>
      <c r="AK92" s="82" t="s">
        <v>212</v>
      </c>
      <c r="AL92" s="82" t="s">
        <v>213</v>
      </c>
    </row>
    <row r="93" spans="1:38" ht="11.25">
      <c r="A93" s="82" t="s">
        <v>215</v>
      </c>
      <c r="B93" s="82" t="s">
        <v>216</v>
      </c>
      <c r="C93" s="82" t="s">
        <v>197</v>
      </c>
      <c r="D93" s="82" t="s">
        <v>215</v>
      </c>
      <c r="E93" s="82" t="s">
        <v>216</v>
      </c>
      <c r="F93" s="82" t="s">
        <v>197</v>
      </c>
      <c r="AB93" s="82" t="s">
        <v>304</v>
      </c>
      <c r="AC93" s="82" t="s">
        <v>204</v>
      </c>
      <c r="AD93" s="82" t="s">
        <v>163</v>
      </c>
      <c r="AJ93" s="82" t="s">
        <v>305</v>
      </c>
      <c r="AK93" s="82" t="s">
        <v>306</v>
      </c>
      <c r="AL93" s="82" t="s">
        <v>298</v>
      </c>
    </row>
    <row r="94" spans="1:38" ht="11.25">
      <c r="A94" s="82" t="s">
        <v>195</v>
      </c>
      <c r="B94" s="82" t="s">
        <v>196</v>
      </c>
      <c r="C94" s="82" t="s">
        <v>197</v>
      </c>
      <c r="D94" s="82" t="s">
        <v>195</v>
      </c>
      <c r="E94" s="82" t="s">
        <v>196</v>
      </c>
      <c r="F94" s="82" t="s">
        <v>197</v>
      </c>
      <c r="AB94" s="82" t="s">
        <v>271</v>
      </c>
      <c r="AC94" s="82" t="s">
        <v>188</v>
      </c>
      <c r="AD94" s="82" t="s">
        <v>272</v>
      </c>
      <c r="AJ94" s="82" t="s">
        <v>305</v>
      </c>
      <c r="AK94" s="82" t="s">
        <v>306</v>
      </c>
      <c r="AL94" s="82" t="s">
        <v>298</v>
      </c>
    </row>
    <row r="95" spans="1:38" ht="11.25">
      <c r="A95" s="82" t="s">
        <v>279</v>
      </c>
      <c r="B95" s="82" t="s">
        <v>280</v>
      </c>
      <c r="C95" s="82" t="s">
        <v>159</v>
      </c>
      <c r="D95" s="82" t="s">
        <v>279</v>
      </c>
      <c r="E95" s="82" t="s">
        <v>280</v>
      </c>
      <c r="F95" s="82" t="s">
        <v>159</v>
      </c>
      <c r="AB95" s="82" t="s">
        <v>273</v>
      </c>
      <c r="AC95" s="82" t="s">
        <v>188</v>
      </c>
      <c r="AD95" s="82" t="s">
        <v>189</v>
      </c>
      <c r="AJ95" s="82" t="s">
        <v>258</v>
      </c>
      <c r="AK95" s="82" t="s">
        <v>259</v>
      </c>
      <c r="AL95" s="82" t="s">
        <v>260</v>
      </c>
    </row>
    <row r="96" spans="1:38" ht="11.25">
      <c r="A96" s="82" t="s">
        <v>281</v>
      </c>
      <c r="B96" s="82" t="s">
        <v>282</v>
      </c>
      <c r="C96" s="82" t="s">
        <v>159</v>
      </c>
      <c r="D96" s="82" t="s">
        <v>281</v>
      </c>
      <c r="E96" s="82" t="s">
        <v>282</v>
      </c>
      <c r="F96" s="82" t="s">
        <v>159</v>
      </c>
      <c r="AB96" s="82" t="s">
        <v>274</v>
      </c>
      <c r="AC96" s="82" t="s">
        <v>275</v>
      </c>
      <c r="AD96" s="82" t="s">
        <v>250</v>
      </c>
      <c r="AJ96" s="82" t="s">
        <v>307</v>
      </c>
      <c r="AK96" s="82" t="s">
        <v>308</v>
      </c>
      <c r="AL96" s="82" t="s">
        <v>159</v>
      </c>
    </row>
    <row r="97" spans="1:38" ht="11.25">
      <c r="A97" s="82" t="s">
        <v>283</v>
      </c>
      <c r="B97" s="82" t="s">
        <v>284</v>
      </c>
      <c r="C97" s="82" t="s">
        <v>213</v>
      </c>
      <c r="D97" s="82" t="s">
        <v>283</v>
      </c>
      <c r="E97" s="82" t="s">
        <v>284</v>
      </c>
      <c r="F97" s="82" t="s">
        <v>213</v>
      </c>
      <c r="AB97" s="82" t="s">
        <v>191</v>
      </c>
      <c r="AC97" s="82" t="s">
        <v>192</v>
      </c>
      <c r="AD97" s="82" t="s">
        <v>193</v>
      </c>
      <c r="AJ97" s="82" t="s">
        <v>307</v>
      </c>
      <c r="AK97" s="82" t="s">
        <v>308</v>
      </c>
      <c r="AL97" s="82" t="s">
        <v>159</v>
      </c>
    </row>
    <row r="98" spans="1:38" ht="11.25">
      <c r="A98" s="82" t="s">
        <v>199</v>
      </c>
      <c r="B98" s="82" t="s">
        <v>200</v>
      </c>
      <c r="C98" s="82" t="s">
        <v>176</v>
      </c>
      <c r="D98" s="82" t="s">
        <v>199</v>
      </c>
      <c r="E98" s="82" t="s">
        <v>200</v>
      </c>
      <c r="F98" s="82" t="s">
        <v>176</v>
      </c>
      <c r="AB98" s="82" t="s">
        <v>276</v>
      </c>
      <c r="AC98" s="82" t="s">
        <v>277</v>
      </c>
      <c r="AD98" s="82" t="s">
        <v>278</v>
      </c>
      <c r="AJ98" s="82" t="s">
        <v>157</v>
      </c>
      <c r="AK98" s="82" t="s">
        <v>158</v>
      </c>
      <c r="AL98" s="82" t="s">
        <v>159</v>
      </c>
    </row>
    <row r="99" spans="1:38" ht="11.25">
      <c r="A99" s="82" t="s">
        <v>199</v>
      </c>
      <c r="B99" s="82" t="s">
        <v>200</v>
      </c>
      <c r="C99" s="82" t="s">
        <v>176</v>
      </c>
      <c r="D99" s="82" t="s">
        <v>199</v>
      </c>
      <c r="E99" s="82" t="s">
        <v>200</v>
      </c>
      <c r="F99" s="82" t="s">
        <v>176</v>
      </c>
      <c r="AB99" s="82" t="s">
        <v>276</v>
      </c>
      <c r="AC99" s="82" t="s">
        <v>277</v>
      </c>
      <c r="AD99" s="82" t="s">
        <v>247</v>
      </c>
      <c r="AJ99" s="82" t="s">
        <v>206</v>
      </c>
      <c r="AK99" s="82" t="s">
        <v>207</v>
      </c>
      <c r="AL99" s="82" t="s">
        <v>208</v>
      </c>
    </row>
    <row r="100" spans="1:38" ht="11.25">
      <c r="A100" s="82" t="s">
        <v>211</v>
      </c>
      <c r="B100" s="82" t="s">
        <v>212</v>
      </c>
      <c r="C100" s="82" t="s">
        <v>213</v>
      </c>
      <c r="D100" s="82" t="s">
        <v>211</v>
      </c>
      <c r="E100" s="82" t="s">
        <v>212</v>
      </c>
      <c r="F100" s="82" t="s">
        <v>213</v>
      </c>
      <c r="AB100" s="82" t="s">
        <v>215</v>
      </c>
      <c r="AC100" s="82" t="s">
        <v>216</v>
      </c>
      <c r="AD100" s="82" t="s">
        <v>197</v>
      </c>
      <c r="AJ100" s="82" t="s">
        <v>209</v>
      </c>
      <c r="AK100" s="82" t="s">
        <v>207</v>
      </c>
      <c r="AL100" s="82" t="s">
        <v>210</v>
      </c>
    </row>
    <row r="101" spans="1:30" ht="11.25">
      <c r="A101" s="82" t="s">
        <v>211</v>
      </c>
      <c r="B101" s="82" t="s">
        <v>212</v>
      </c>
      <c r="C101" s="82" t="s">
        <v>213</v>
      </c>
      <c r="D101" s="82" t="s">
        <v>211</v>
      </c>
      <c r="E101" s="82" t="s">
        <v>212</v>
      </c>
      <c r="F101" s="82" t="s">
        <v>213</v>
      </c>
      <c r="AB101" s="82" t="s">
        <v>215</v>
      </c>
      <c r="AC101" s="82" t="s">
        <v>216</v>
      </c>
      <c r="AD101" s="82" t="s">
        <v>197</v>
      </c>
    </row>
    <row r="102" spans="1:30" ht="11.25">
      <c r="A102" s="82" t="s">
        <v>285</v>
      </c>
      <c r="B102" s="82" t="s">
        <v>286</v>
      </c>
      <c r="C102" s="82" t="s">
        <v>197</v>
      </c>
      <c r="D102" s="82" t="s">
        <v>285</v>
      </c>
      <c r="E102" s="82" t="s">
        <v>286</v>
      </c>
      <c r="F102" s="82" t="s">
        <v>197</v>
      </c>
      <c r="AB102" s="82" t="s">
        <v>195</v>
      </c>
      <c r="AC102" s="82" t="s">
        <v>196</v>
      </c>
      <c r="AD102" s="82" t="s">
        <v>197</v>
      </c>
    </row>
    <row r="103" spans="1:30" ht="11.25">
      <c r="A103" s="82" t="s">
        <v>305</v>
      </c>
      <c r="B103" s="82" t="s">
        <v>306</v>
      </c>
      <c r="C103" s="82" t="s">
        <v>298</v>
      </c>
      <c r="D103" s="82" t="s">
        <v>305</v>
      </c>
      <c r="E103" s="82" t="s">
        <v>306</v>
      </c>
      <c r="F103" s="82" t="s">
        <v>298</v>
      </c>
      <c r="AB103" s="82" t="s">
        <v>279</v>
      </c>
      <c r="AC103" s="82" t="s">
        <v>280</v>
      </c>
      <c r="AD103" s="82" t="s">
        <v>159</v>
      </c>
    </row>
    <row r="104" spans="1:30" ht="11.25">
      <c r="A104" s="82" t="s">
        <v>201</v>
      </c>
      <c r="B104" s="82" t="s">
        <v>202</v>
      </c>
      <c r="C104" s="82" t="s">
        <v>203</v>
      </c>
      <c r="D104" s="82" t="s">
        <v>201</v>
      </c>
      <c r="E104" s="82" t="s">
        <v>202</v>
      </c>
      <c r="F104" s="82" t="s">
        <v>203</v>
      </c>
      <c r="AB104" s="82" t="s">
        <v>281</v>
      </c>
      <c r="AC104" s="82" t="s">
        <v>282</v>
      </c>
      <c r="AD104" s="82" t="s">
        <v>159</v>
      </c>
    </row>
    <row r="105" spans="1:30" ht="11.25">
      <c r="A105" s="82" t="s">
        <v>307</v>
      </c>
      <c r="B105" s="82" t="s">
        <v>308</v>
      </c>
      <c r="C105" s="82" t="s">
        <v>159</v>
      </c>
      <c r="D105" s="82" t="s">
        <v>307</v>
      </c>
      <c r="E105" s="82" t="s">
        <v>308</v>
      </c>
      <c r="F105" s="82" t="s">
        <v>159</v>
      </c>
      <c r="AB105" s="82" t="s">
        <v>283</v>
      </c>
      <c r="AC105" s="82" t="s">
        <v>284</v>
      </c>
      <c r="AD105" s="82" t="s">
        <v>213</v>
      </c>
    </row>
    <row r="106" spans="1:30" ht="11.25">
      <c r="A106" s="82" t="s">
        <v>287</v>
      </c>
      <c r="B106" s="82" t="s">
        <v>198</v>
      </c>
      <c r="C106" s="82" t="s">
        <v>183</v>
      </c>
      <c r="D106" s="82" t="s">
        <v>287</v>
      </c>
      <c r="E106" s="82" t="s">
        <v>198</v>
      </c>
      <c r="F106" s="82" t="s">
        <v>183</v>
      </c>
      <c r="AB106" s="82" t="s">
        <v>199</v>
      </c>
      <c r="AC106" s="82" t="s">
        <v>200</v>
      </c>
      <c r="AD106" s="82" t="s">
        <v>176</v>
      </c>
    </row>
    <row r="107" spans="1:30" ht="11.25">
      <c r="A107" s="82" t="s">
        <v>288</v>
      </c>
      <c r="B107" s="82" t="s">
        <v>289</v>
      </c>
      <c r="C107" s="82" t="s">
        <v>183</v>
      </c>
      <c r="D107" s="82" t="s">
        <v>288</v>
      </c>
      <c r="E107" s="82" t="s">
        <v>289</v>
      </c>
      <c r="F107" s="82" t="s">
        <v>183</v>
      </c>
      <c r="AB107" s="82" t="s">
        <v>199</v>
      </c>
      <c r="AC107" s="82" t="s">
        <v>200</v>
      </c>
      <c r="AD107" s="82" t="s">
        <v>176</v>
      </c>
    </row>
    <row r="108" spans="1:30" ht="11.25">
      <c r="A108" s="82" t="s">
        <v>290</v>
      </c>
      <c r="B108" s="82" t="s">
        <v>190</v>
      </c>
      <c r="C108" s="82" t="s">
        <v>159</v>
      </c>
      <c r="D108" s="82" t="s">
        <v>290</v>
      </c>
      <c r="E108" s="82" t="s">
        <v>190</v>
      </c>
      <c r="F108" s="82" t="s">
        <v>159</v>
      </c>
      <c r="AB108" s="82" t="s">
        <v>211</v>
      </c>
      <c r="AC108" s="82" t="s">
        <v>212</v>
      </c>
      <c r="AD108" s="82" t="s">
        <v>213</v>
      </c>
    </row>
    <row r="109" spans="1:30" ht="11.25">
      <c r="A109" s="82" t="s">
        <v>291</v>
      </c>
      <c r="B109" s="82" t="s">
        <v>292</v>
      </c>
      <c r="C109" s="82" t="s">
        <v>293</v>
      </c>
      <c r="D109" s="82" t="s">
        <v>291</v>
      </c>
      <c r="E109" s="82" t="s">
        <v>292</v>
      </c>
      <c r="F109" s="82" t="s">
        <v>293</v>
      </c>
      <c r="AB109" s="82" t="s">
        <v>211</v>
      </c>
      <c r="AC109" s="82" t="s">
        <v>212</v>
      </c>
      <c r="AD109" s="82" t="s">
        <v>213</v>
      </c>
    </row>
    <row r="110" spans="1:30" ht="11.25">
      <c r="A110" s="82" t="s">
        <v>294</v>
      </c>
      <c r="B110" s="82" t="s">
        <v>185</v>
      </c>
      <c r="C110" s="82" t="s">
        <v>252</v>
      </c>
      <c r="D110" s="82" t="s">
        <v>294</v>
      </c>
      <c r="E110" s="82" t="s">
        <v>185</v>
      </c>
      <c r="F110" s="82" t="s">
        <v>252</v>
      </c>
      <c r="AB110" s="82" t="s">
        <v>211</v>
      </c>
      <c r="AC110" s="82" t="s">
        <v>212</v>
      </c>
      <c r="AD110" s="82" t="s">
        <v>213</v>
      </c>
    </row>
    <row r="111" spans="1:30" ht="11.25">
      <c r="A111" s="82" t="s">
        <v>295</v>
      </c>
      <c r="B111" s="82" t="s">
        <v>275</v>
      </c>
      <c r="C111" s="82" t="s">
        <v>252</v>
      </c>
      <c r="D111" s="82" t="s">
        <v>295</v>
      </c>
      <c r="E111" s="82" t="s">
        <v>275</v>
      </c>
      <c r="F111" s="82" t="s">
        <v>252</v>
      </c>
      <c r="AB111" s="82" t="s">
        <v>285</v>
      </c>
      <c r="AC111" s="82" t="s">
        <v>286</v>
      </c>
      <c r="AD111" s="82" t="s">
        <v>197</v>
      </c>
    </row>
    <row r="112" spans="28:30" ht="11.25">
      <c r="AB112" s="82" t="s">
        <v>305</v>
      </c>
      <c r="AC112" s="82" t="s">
        <v>306</v>
      </c>
      <c r="AD112" s="82" t="s">
        <v>298</v>
      </c>
    </row>
    <row r="113" spans="28:30" ht="11.25">
      <c r="AB113" s="82" t="s">
        <v>305</v>
      </c>
      <c r="AC113" s="82" t="s">
        <v>306</v>
      </c>
      <c r="AD113" s="82" t="s">
        <v>298</v>
      </c>
    </row>
    <row r="114" spans="28:30" ht="11.25">
      <c r="AB114" s="82" t="s">
        <v>201</v>
      </c>
      <c r="AC114" s="82" t="s">
        <v>202</v>
      </c>
      <c r="AD114" s="82" t="s">
        <v>203</v>
      </c>
    </row>
    <row r="115" spans="28:30" ht="11.25">
      <c r="AB115" s="82" t="s">
        <v>307</v>
      </c>
      <c r="AC115" s="82" t="s">
        <v>308</v>
      </c>
      <c r="AD115" s="82" t="s">
        <v>159</v>
      </c>
    </row>
    <row r="116" spans="28:30" ht="11.25">
      <c r="AB116" s="82" t="s">
        <v>307</v>
      </c>
      <c r="AC116" s="82" t="s">
        <v>308</v>
      </c>
      <c r="AD116" s="82" t="s">
        <v>159</v>
      </c>
    </row>
    <row r="117" spans="28:30" ht="11.25">
      <c r="AB117" s="82" t="s">
        <v>287</v>
      </c>
      <c r="AC117" s="82" t="s">
        <v>198</v>
      </c>
      <c r="AD117" s="82" t="s">
        <v>183</v>
      </c>
    </row>
    <row r="118" spans="28:30" ht="11.25">
      <c r="AB118" s="82" t="s">
        <v>288</v>
      </c>
      <c r="AC118" s="82" t="s">
        <v>289</v>
      </c>
      <c r="AD118" s="82" t="s">
        <v>183</v>
      </c>
    </row>
    <row r="119" spans="28:30" ht="11.25">
      <c r="AB119" s="82" t="s">
        <v>290</v>
      </c>
      <c r="AC119" s="82" t="s">
        <v>190</v>
      </c>
      <c r="AD119" s="82" t="s">
        <v>159</v>
      </c>
    </row>
    <row r="120" spans="28:30" ht="11.25">
      <c r="AB120" s="82" t="s">
        <v>291</v>
      </c>
      <c r="AC120" s="82" t="s">
        <v>292</v>
      </c>
      <c r="AD120" s="82" t="s">
        <v>293</v>
      </c>
    </row>
    <row r="121" spans="28:30" ht="11.25">
      <c r="AB121" s="82" t="s">
        <v>294</v>
      </c>
      <c r="AC121" s="82" t="s">
        <v>185</v>
      </c>
      <c r="AD121" s="82" t="s">
        <v>252</v>
      </c>
    </row>
    <row r="122" spans="28:30" ht="11.25">
      <c r="AB122" s="82" t="s">
        <v>295</v>
      </c>
      <c r="AC122" s="82" t="s">
        <v>275</v>
      </c>
      <c r="AD122" s="82" t="s">
        <v>252</v>
      </c>
    </row>
    <row r="123" spans="28:30" ht="11.25">
      <c r="AB123" s="82" t="s">
        <v>206</v>
      </c>
      <c r="AC123" s="82" t="s">
        <v>207</v>
      </c>
      <c r="AD123" s="82" t="s">
        <v>208</v>
      </c>
    </row>
    <row r="124" spans="28:30" ht="11.25">
      <c r="AB124" s="82" t="s">
        <v>209</v>
      </c>
      <c r="AC124" s="82" t="s">
        <v>207</v>
      </c>
      <c r="AD124" s="82" t="s">
        <v>210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4" customWidth="1"/>
  </cols>
  <sheetData>
    <row r="1" spans="1:3" ht="11.25">
      <c r="A1" s="84" t="s">
        <v>154</v>
      </c>
      <c r="B1" s="84" t="s">
        <v>155</v>
      </c>
      <c r="C1" s="84" t="s">
        <v>156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8" customWidth="1"/>
  </cols>
  <sheetData>
    <row r="2" spans="1:2" ht="11.25">
      <c r="A2" s="177" t="s">
        <v>152</v>
      </c>
      <c r="B2" s="177"/>
    </row>
    <row r="3" spans="3:24" s="89" customFormat="1" ht="30" customHeight="1">
      <c r="C3" s="93"/>
      <c r="D3" s="99"/>
      <c r="E3" s="121"/>
      <c r="F3" s="88">
        <f>G3+L3</f>
        <v>0</v>
      </c>
      <c r="G3" s="88">
        <f>H3+I3+J3+K3</f>
        <v>0</v>
      </c>
      <c r="H3" s="119"/>
      <c r="I3" s="119"/>
      <c r="J3" s="119"/>
      <c r="K3" s="119"/>
      <c r="L3" s="88">
        <f>M3+N3+O3+P3</f>
        <v>0</v>
      </c>
      <c r="M3" s="119"/>
      <c r="N3" s="119"/>
      <c r="O3" s="119"/>
      <c r="P3" s="119"/>
      <c r="Q3" s="119"/>
      <c r="R3" s="119"/>
      <c r="S3" s="88">
        <f>T3+U3</f>
        <v>0</v>
      </c>
      <c r="T3" s="88">
        <f>G3*Q3</f>
        <v>0</v>
      </c>
      <c r="U3" s="88">
        <f>L3*R3</f>
        <v>0</v>
      </c>
      <c r="V3" s="119"/>
      <c r="W3" s="120">
        <f>S3-V3</f>
        <v>0</v>
      </c>
      <c r="X3" s="98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V3">
      <formula1>-999999999999999000000000</formula1>
      <formula2>9.99999999999999E+23</formula2>
    </dataValidation>
    <dataValidation type="decimal" allowBlank="1" showInputMessage="1" showErrorMessage="1" sqref="F3:G3 L3 S3:U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comp</cp:lastModifiedBy>
  <dcterms:created xsi:type="dcterms:W3CDTF">2009-01-25T23:42:29Z</dcterms:created>
  <dcterms:modified xsi:type="dcterms:W3CDTF">2017-09-18T06:03:09Z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KOTEL.POTERI.NET.FACT.7.28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